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35" tabRatio="846" firstSheet="21" activeTab="23"/>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一窗办事”平台" sheetId="62" r:id="rId28"/>
    <sheet name="城镇历史存量" sheetId="63" r:id="rId29"/>
    <sheet name="不动产证书使用管理费用" sheetId="64" r:id="rId30"/>
    <sheet name="村庄规划编制" sheetId="65" r:id="rId31"/>
    <sheet name="社会垫资指挥部" sheetId="66" r:id="rId32"/>
    <sheet name="三调" sheetId="67" r:id="rId33"/>
    <sheet name="房地一体" sheetId="68" r:id="rId34"/>
    <sheet name="基本农田补划" sheetId="69" r:id="rId35"/>
    <sheet name="耕地保护一张图编制" sheetId="70" r:id="rId36"/>
    <sheet name="控建拆违" sheetId="71" r:id="rId37"/>
    <sheet name="土地储备" sheetId="72" r:id="rId38"/>
    <sheet name="地质灾害" sheetId="73" r:id="rId39"/>
    <sheet name="城镇开发" sheetId="74" r:id="rId40"/>
  </sheets>
  <externalReferences>
    <externalReference r:id="rId41"/>
    <externalReference r:id="rId42"/>
    <externalReference r:id="rId43"/>
    <externalReference r:id="rId44"/>
  </externalReferences>
  <definedNames>
    <definedName name="_xlnm._FilterDatabase" localSheetId="2" hidden="1">支出总体情况表!$A$6:$AE$41</definedName>
    <definedName name="_xlnm._FilterDatabase" localSheetId="4" hidden="1">一般公共预算支出情况表!$A$8:$X$57</definedName>
    <definedName name="_xlnm.Print_Area" localSheetId="26">'部门（单位）整体支出预算绩效目标申报表'!$A$2:$H$30</definedName>
    <definedName name="_xlnm.Print_Area" localSheetId="1">收入总体情况表!$A$1:$O$7</definedName>
    <definedName name="_xlnm.Print_Area" localSheetId="0">收支总表!$A$1:$H$36</definedName>
    <definedName name="_xlnm.Print_Area" localSheetId="2">支出总体情况表!$A$1:$P$7</definedName>
    <definedName name="_xlnm.Print_Area" localSheetId="16">'支出总体情况表(政府预算)'!$A$1:$S$7</definedName>
    <definedName name="_xlnm.Print_Area" localSheetId="3">财政拨款收支总表!$A$2:$F$26</definedName>
    <definedName name="_xlnm.Print_Area" localSheetId="13">非税收入计划表!$A$1:$U$9</definedName>
    <definedName name="_xlnm.Print_Area" localSheetId="11">国有资本经营预算支出表!$A$2:$U$8</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14">上年结转支出预算表!$A$1:$U$7</definedName>
    <definedName name="_xlnm.Print_Area" localSheetId="21">'上年结转支出预算表(政府预算)'!$A$1:$P$7</definedName>
    <definedName name="_xlnm.Print_Area" localSheetId="22">'一般公共预算拨款--经费拨款预算表(按部门预算经济分类)'!$A$1:$O$7</definedName>
    <definedName name="_xlnm.Print_Area" localSheetId="23">'一般公共预算拨款--经费拨款预算表(按政府预算经济分类)'!$A$1:$P$7</definedName>
    <definedName name="_xlnm.Print_Area" localSheetId="5">'一般公共预算基本支出情况表 '!$A$1:$G$7</definedName>
    <definedName name="_xlnm.Print_Area" localSheetId="8">一般公共预算基本支出情况表—对个人和家庭的补助!$A$1:$O$7</definedName>
    <definedName name="_xlnm.Print_Area" localSheetId="6">一般公共预算基本支出情况表—工资福利支出!$A$1:$W$7</definedName>
    <definedName name="_xlnm.Print_Area" localSheetId="7">一般公共预算基本支出情况表—商品和服务支出!$A$1:$V$7</definedName>
    <definedName name="_xlnm.Print_Area" localSheetId="4">一般公共预算支出情况表!$A$1:$V$7</definedName>
    <definedName name="_xlnm.Print_Area" localSheetId="19">'一般公共预算支出情况表—对个人和家庭的补助(政府预算)'!$A$1:$I$6</definedName>
    <definedName name="_xlnm.Print_Area" localSheetId="17">'一般公共预算支出情况表—工资福利支出(政府预算)'!$A$1:$L$13</definedName>
    <definedName name="_xlnm.Print_Area" localSheetId="18">'一般公共预算支出情况表—商品和服务支出(政府预算)'!$A$1:$Q$6</definedName>
    <definedName name="_xlnm.Print_Area" localSheetId="15">政府采购预算表!$A$1:$R$8</definedName>
    <definedName name="_xlnm.Print_Area" localSheetId="10">政府性基金拨款支出预算表!$A$1:$U$10</definedName>
    <definedName name="_xlnm.Print_Area" localSheetId="20">'政府性基金拨款支出预算表(政府预算)'!$A$1:$P$7</definedName>
    <definedName name="_xlnm.Print_Titles" localSheetId="26">'部门（单位）整体支出预算绩效目标申报表'!$2:$4</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财政拨款收支总表!$2:$5</definedName>
    <definedName name="_xlnm.Print_Titles" localSheetId="13">非税收入计划表!$1:$6</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_FilterDatabase" localSheetId="6" hidden="1">一般公共预算基本支出情况表—工资福利支出!$A$7:$IV$41</definedName>
    <definedName name="_xlnm._FilterDatabase" localSheetId="7" hidden="1">一般公共预算基本支出情况表—商品和服务支出!$A$8:$IV$27</definedName>
    <definedName name="_xlnm._FilterDatabase" localSheetId="9" hidden="1">项目支出预算总表!$A$7:$Q$7</definedName>
    <definedName name="_xlnm._FilterDatabase" localSheetId="15" hidden="1">政府采购预算表!$A$8:$IN$50</definedName>
    <definedName name="_xlnm._FilterDatabase" localSheetId="16" hidden="1">'支出总体情况表(政府预算)'!$7:$62</definedName>
  </definedNames>
  <calcPr calcId="144525"/>
</workbook>
</file>

<file path=xl/sharedStrings.xml><?xml version="1.0" encoding="utf-8"?>
<sst xmlns="http://schemas.openxmlformats.org/spreadsheetml/2006/main" count="3547" uniqueCount="797">
  <si>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</si>
  <si>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</si>
  <si>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</si>
  <si>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</si>
  <si>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</si>
  <si>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</si>
  <si>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</si>
  <si>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</si>
  <si>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</si>
  <si>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</si>
  <si>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</si>
  <si>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一、一般公共预算拨款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</si>
  <si>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</si>
  <si>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</si>
  <si>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</si>
  <si>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</si>
  <si>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</si>
  <si>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</si>
  <si>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</si>
  <si>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纳入预算管理的非税收入拨款</t>
  </si>
  <si>
    <t>三、国防支出</t>
  </si>
  <si>
    <t xml:space="preserve">      商品和服务支出</t>
  </si>
  <si>
    <t>三、机关资本性支出(一)</t>
  </si>
  <si>
    <t xml:space="preserve">  罚没收入拨款</t>
  </si>
  <si>
    <t>四、公共安全支出</t>
  </si>
  <si>
    <t xml:space="preserve">      对个人和家庭的补助</t>
  </si>
  <si>
    <t>四、机关资本性支出(二)</t>
  </si>
  <si>
    <t>二、政府性基金预算拨款</t>
  </si>
  <si>
    <t>五、教育支出</t>
  </si>
  <si>
    <t>五、对事业单位经常性补助</t>
  </si>
  <si>
    <t>三、其他收入</t>
  </si>
  <si>
    <t>六、科学技术支出</t>
  </si>
  <si>
    <t>二、项目支出</t>
  </si>
  <si>
    <t>六、对事业单位资本性补助</t>
  </si>
  <si>
    <t>四、上年结转</t>
  </si>
  <si>
    <t>七、文化体育与传媒支出</t>
  </si>
  <si>
    <t>七、对企业补助</t>
  </si>
  <si>
    <t>（一）、一般公共预算拨款</t>
  </si>
  <si>
    <t>八、社会保障和就业支出</t>
  </si>
  <si>
    <t>八、对企业资本性支出</t>
  </si>
  <si>
    <t>（二）、政府性基金预算拨款</t>
  </si>
  <si>
    <t>九、社会保险支出</t>
  </si>
  <si>
    <t xml:space="preserve">      债务利息及费用支出</t>
  </si>
  <si>
    <t>九、对个人和家庭的补助</t>
  </si>
  <si>
    <t>五、事业单位经营服务收入</t>
  </si>
  <si>
    <t>十、卫生健康支出</t>
  </si>
  <si>
    <t xml:space="preserve">      资本性支出(基本建设)</t>
  </si>
  <si>
    <t>十、对社会保障基金补助</t>
  </si>
  <si>
    <t>六、其他收入</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</si>
  <si>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</si>
  <si>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</si>
  <si>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</si>
  <si>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</si>
  <si>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</si>
  <si>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</si>
  <si>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</si>
  <si>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</si>
  <si>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</si>
  <si>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</si>
  <si>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</si>
  <si>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</si>
  <si>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</si>
  <si>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</si>
  <si>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</si>
  <si>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</si>
  <si>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</si>
  <si>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</si>
  <si>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</si>
  <si>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</si>
  <si>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</si>
  <si>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</si>
  <si>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</si>
  <si>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</si>
  <si>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</si>
  <si>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</si>
  <si>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</si>
  <si>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</si>
  <si>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</si>
  <si>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</si>
  <si>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</si>
  <si>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</si>
  <si>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</si>
  <si>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</si>
  <si>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</si>
  <si>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</si>
  <si>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</si>
  <si>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</si>
  <si>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</si>
  <si>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</si>
  <si>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</si>
  <si>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</si>
  <si>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</si>
  <si>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</si>
  <si>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</si>
  <si>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</si>
  <si>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</si>
  <si>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</si>
  <si>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</si>
  <si>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</si>
  <si>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</si>
  <si>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</si>
  <si>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</si>
  <si>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</si>
  <si>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罚没收入拨款</t>
  </si>
  <si>
    <t>公共财政补助</t>
  </si>
  <si>
    <t>政府性基金补助</t>
  </si>
  <si>
    <t>401</t>
  </si>
  <si>
    <t>汨罗市自然资源局系统</t>
  </si>
  <si>
    <t xml:space="preserve">  401001</t>
  </si>
  <si>
    <t xml:space="preserve">  汨罗市自然资源局本级</t>
  </si>
  <si>
    <t xml:space="preserve">  401005</t>
  </si>
  <si>
    <t xml:space="preserve">  汨罗市国土资源局乡镇国土所</t>
  </si>
  <si>
    <t xml:space="preserve">  401006</t>
  </si>
  <si>
    <t xml:space="preserve">  汨罗市土地综合整治中心</t>
  </si>
  <si>
    <t xml:space="preserve">  401008</t>
  </si>
  <si>
    <t xml:space="preserve">  汨罗市不动产登记中心</t>
  </si>
  <si>
    <t>预算03表</t>
  </si>
  <si>
    <t>支出总体情况表</t>
  </si>
  <si>
    <t>功能科目</t>
  </si>
  <si>
    <t>单位名称(功能科目)</t>
  </si>
  <si>
    <t>总  计</t>
  </si>
  <si>
    <t>公共财政拨款合计</t>
  </si>
  <si>
    <t>自然资源海洋气象等支出</t>
  </si>
  <si>
    <t xml:space="preserve">  22001</t>
  </si>
  <si>
    <t xml:space="preserve">  自然资源事务</t>
  </si>
  <si>
    <t xml:space="preserve">    2200101</t>
  </si>
  <si>
    <t xml:space="preserve">    行政运行</t>
  </si>
  <si>
    <t xml:space="preserve">    2200102</t>
  </si>
  <si>
    <t xml:space="preserve">    一般行政管理事务</t>
  </si>
  <si>
    <t>221</t>
  </si>
  <si>
    <t>住房保障支出</t>
  </si>
  <si>
    <t xml:space="preserve">  22102</t>
  </si>
  <si>
    <t xml:space="preserve">  住房改革支出</t>
  </si>
  <si>
    <t xml:space="preserve">    2210201</t>
  </si>
  <si>
    <t xml:space="preserve">    住房公积金</t>
  </si>
  <si>
    <t>212</t>
  </si>
  <si>
    <t>城乡社区支出</t>
  </si>
  <si>
    <t xml:space="preserve">  21208</t>
  </si>
  <si>
    <t xml:space="preserve">  国有土地使用权出让收入安排的支出</t>
  </si>
  <si>
    <t xml:space="preserve">    2120899</t>
  </si>
  <si>
    <t xml:space="preserve">    其他国有土地使用权出让收入安排的支出</t>
  </si>
  <si>
    <t xml:space="preserve">  21202</t>
  </si>
  <si>
    <t xml:space="preserve">  城乡社区规划与管理</t>
  </si>
  <si>
    <t xml:space="preserve">    2120201</t>
  </si>
  <si>
    <t xml:space="preserve">      城乡社区规划与管理</t>
  </si>
  <si>
    <t xml:space="preserve">  自然资源海洋事务</t>
  </si>
  <si>
    <t xml:space="preserve">    2200150</t>
  </si>
  <si>
    <t xml:space="preserve">    事业运行</t>
  </si>
  <si>
    <t>201</t>
  </si>
  <si>
    <t>一般公共服务支出</t>
  </si>
  <si>
    <t xml:space="preserve">  20199</t>
  </si>
  <si>
    <t xml:space="preserve">  其他一般公共服务支出</t>
  </si>
  <si>
    <t xml:space="preserve">    2019999</t>
  </si>
  <si>
    <t xml:space="preserve">    其他一般公共服务支出</t>
  </si>
  <si>
    <t>预算04表</t>
  </si>
  <si>
    <t>财政拨款收支总表</t>
  </si>
  <si>
    <t>单位名称：汨罗市自然资源局系统</t>
  </si>
  <si>
    <t>支                 出</t>
  </si>
  <si>
    <t>预算数</t>
  </si>
  <si>
    <t>项   目（功能科目）</t>
  </si>
  <si>
    <t>合计</t>
  </si>
  <si>
    <t>一般公共预算</t>
  </si>
  <si>
    <t>政府性基金预算</t>
  </si>
  <si>
    <t>三、上年结转</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</si>
  <si>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</si>
  <si>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</si>
  <si>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</si>
  <si>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</si>
  <si>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</si>
  <si>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</si>
  <si>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</si>
  <si>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</si>
  <si>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</si>
  <si>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十八、自然资源海洋气象支出</t>
  </si>
  <si>
    <t>十九、住房保障支出</t>
  </si>
  <si>
    <t>二十、其他支出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</si>
  <si>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</si>
  <si>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</si>
  <si>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</si>
  <si>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</si>
  <si>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</si>
  <si>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</si>
  <si>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</si>
  <si>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</si>
  <si>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</si>
  <si>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</si>
  <si>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</si>
  <si>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</si>
  <si>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</si>
  <si>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</si>
  <si>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</si>
  <si>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</si>
  <si>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</si>
  <si>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</si>
  <si>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</si>
  <si>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</si>
  <si>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城乡社区规划与管理</t>
  </si>
  <si>
    <t xml:space="preserve">  220</t>
  </si>
  <si>
    <t xml:space="preserve">    自然资源海洋气象等支出</t>
  </si>
  <si>
    <t xml:space="preserve">   22001</t>
  </si>
  <si>
    <t xml:space="preserve">      自然资源海洋事务</t>
  </si>
  <si>
    <t xml:space="preserve">        事业运行</t>
  </si>
  <si>
    <t xml:space="preserve"> 221</t>
  </si>
  <si>
    <t xml:space="preserve">   住房保障支出</t>
  </si>
  <si>
    <t xml:space="preserve">     住房改革支出</t>
  </si>
  <si>
    <t xml:space="preserve">   2210201</t>
  </si>
  <si>
    <t xml:space="preserve">        住房公积金</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</si>
  <si>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</si>
  <si>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</si>
  <si>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</si>
  <si>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</si>
  <si>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</si>
  <si>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</si>
  <si>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汨罗市土地综合整治中心</t>
  </si>
  <si>
    <t xml:space="preserve"> 201</t>
  </si>
  <si>
    <t xml:space="preserve">   一般公共服务支出</t>
  </si>
  <si>
    <t xml:space="preserve">  22099</t>
  </si>
  <si>
    <t xml:space="preserve">   2019999</t>
  </si>
  <si>
    <t xml:space="preserve">     其他一般公共服务支出</t>
  </si>
  <si>
    <t xml:space="preserve"> 208</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</si>
  <si>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</si>
  <si>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</si>
  <si>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</si>
  <si>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</si>
  <si>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</si>
  <si>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</si>
  <si>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</si>
  <si>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</si>
  <si>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</si>
  <si>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</si>
  <si>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220</t>
  </si>
  <si>
    <t xml:space="preserve"> 自然资源海洋气象等支出</t>
  </si>
  <si>
    <t xml:space="preserve">   2200150</t>
  </si>
  <si>
    <t xml:space="preserve">   事业运行</t>
  </si>
  <si>
    <t xml:space="preserve">  住房保障支出</t>
  </si>
  <si>
    <t xml:space="preserve">   住房改革支出</t>
  </si>
  <si>
    <t xml:space="preserve"> 229</t>
  </si>
  <si>
    <t xml:space="preserve"> 其他支出</t>
  </si>
  <si>
    <t xml:space="preserve">  22999</t>
  </si>
  <si>
    <t xml:space="preserve">  其他支出</t>
  </si>
  <si>
    <t xml:space="preserve">   2299999</t>
  </si>
  <si>
    <t xml:space="preserve">   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</si>
  <si>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</si>
  <si>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</si>
  <si>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</si>
  <si>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</si>
  <si>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</si>
  <si>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</si>
  <si>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</si>
  <si>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</si>
  <si>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</si>
  <si>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</si>
  <si>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</si>
  <si>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</si>
  <si>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</si>
  <si>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</si>
  <si>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</si>
  <si>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</si>
  <si>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</si>
  <si>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</si>
  <si>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</si>
  <si>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</si>
  <si>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</si>
  <si>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</si>
  <si>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</si>
  <si>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</si>
  <si>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 xml:space="preserve">      自然资源事务</t>
  </si>
  <si>
    <t xml:space="preserve">        行政运行</t>
  </si>
  <si>
    <t xml:space="preserve">    住房保障支出</t>
  </si>
  <si>
    <t xml:space="preserve">      住房改革支出</t>
  </si>
  <si>
    <t xml:space="preserve">    事业运行（自然资源事务）</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</si>
  <si>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</si>
  <si>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</si>
  <si>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</si>
  <si>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</si>
  <si>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</si>
  <si>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</si>
  <si>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</si>
  <si>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</si>
  <si>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</si>
  <si>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</si>
  <si>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</si>
  <si>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</si>
  <si>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</si>
  <si>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</si>
  <si>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</si>
  <si>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</si>
  <si>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</si>
  <si>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</si>
  <si>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</si>
  <si>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</si>
  <si>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</si>
  <si>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 xml:space="preserve">        一般行政管理事务</t>
  </si>
  <si>
    <t xml:space="preserve"> 212</t>
  </si>
  <si>
    <t xml:space="preserve">    城乡社区支出</t>
  </si>
  <si>
    <t xml:space="preserve">          城乡社区规划与管理</t>
  </si>
  <si>
    <t xml:space="preserve">    401006</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</si>
  <si>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</si>
  <si>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</si>
  <si>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</si>
  <si>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</si>
  <si>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</si>
  <si>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</si>
  <si>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</si>
  <si>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</si>
  <si>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</si>
  <si>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</si>
  <si>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</si>
  <si>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</si>
  <si>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</si>
  <si>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</si>
  <si>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</si>
  <si>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</si>
  <si>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</si>
  <si>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 xml:space="preserve"> 21208</t>
  </si>
  <si>
    <t>多规合一村庄规划编制经费</t>
  </si>
  <si>
    <t>汨罗市第三次国土调查相关专项经费</t>
  </si>
  <si>
    <t>农村宅基地和集体建设用地房地一体确权登记颁证专项</t>
  </si>
  <si>
    <t>永久基本农田补划工作计数单位服务经费</t>
  </si>
  <si>
    <t>汨罗市耕地保护专项规划和耕地保护一张图编制工作技术服务经费</t>
  </si>
  <si>
    <t>土地储备委员会办专项</t>
  </si>
  <si>
    <t>控建拆违执法专项</t>
  </si>
  <si>
    <t>地质灾害防治专项</t>
  </si>
  <si>
    <t>汨罗市城镇开发边界内1:500DLG生产项目</t>
  </si>
  <si>
    <t>社会垫资耕地开发基本项目建设指挥部</t>
  </si>
  <si>
    <t xml:space="preserve">  不动产登记中心</t>
  </si>
  <si>
    <t>省互联网+不动产登记网上“一窗办事”平台接口建设项目</t>
  </si>
  <si>
    <t>城镇房地历史存量数据整合项目</t>
  </si>
  <si>
    <t>不动产登记证书使用管理费用（包含不动产证书、证明、档案袋等）</t>
  </si>
  <si>
    <t>预算11表</t>
  </si>
  <si>
    <t>政府性基金拨款支出预算表</t>
  </si>
  <si>
    <t>事业单位经营支出</t>
  </si>
  <si>
    <t>预算12表</t>
  </si>
  <si>
    <t>国有资本经营预算支出表</t>
  </si>
  <si>
    <t>科目编码</t>
  </si>
  <si>
    <t>科目名称</t>
  </si>
  <si>
    <t>本年国有资本经营预算支出</t>
  </si>
  <si>
    <t>小计</t>
  </si>
  <si>
    <t>人员经费</t>
  </si>
  <si>
    <t>公用经费</t>
  </si>
  <si>
    <t>0</t>
  </si>
  <si>
    <t>预算13表</t>
  </si>
  <si>
    <t>“三公”经费预算公开表</t>
  </si>
  <si>
    <t>填报单位：汨罗市自然资源局系统</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</si>
  <si>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</si>
  <si>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</si>
  <si>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</si>
  <si>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</si>
  <si>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</si>
  <si>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</si>
  <si>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</si>
  <si>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</si>
  <si>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</si>
  <si>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</si>
  <si>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</si>
  <si>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</si>
  <si>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</si>
  <si>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</si>
  <si>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</si>
  <si>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</si>
  <si>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</si>
  <si>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</si>
  <si>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</si>
  <si>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</si>
  <si>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</si>
  <si>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</si>
  <si>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</si>
  <si>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</si>
  <si>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</si>
  <si>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</si>
  <si>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</si>
  <si>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汨罗市自然资源局本级</t>
  </si>
  <si>
    <t>产籍测绘费</t>
  </si>
  <si>
    <t>交易服务费</t>
  </si>
  <si>
    <t>土地证书工本费</t>
  </si>
  <si>
    <t>集体土地征地拆迁服务费</t>
  </si>
  <si>
    <t>非住宅类不动产登记费</t>
  </si>
  <si>
    <t>其他非税收入</t>
  </si>
  <si>
    <t>地籍测绘费</t>
  </si>
  <si>
    <t>住宅类不动产登记费</t>
  </si>
  <si>
    <t>概算审查费</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</si>
  <si>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</si>
  <si>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</si>
  <si>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</si>
  <si>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</si>
  <si>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</si>
  <si>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</si>
  <si>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</si>
  <si>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</si>
  <si>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</si>
  <si>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</si>
  <si>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</si>
  <si>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1</t>
  </si>
  <si>
    <t>401001</t>
  </si>
  <si>
    <t xml:space="preserve">    汨罗市自然资源局本级</t>
  </si>
  <si>
    <t>办公桌椅</t>
  </si>
  <si>
    <t>台、桌类</t>
  </si>
  <si>
    <t>办公家具</t>
  </si>
  <si>
    <t>金属质柜类</t>
  </si>
  <si>
    <t>3</t>
  </si>
  <si>
    <t>大型修缮</t>
  </si>
  <si>
    <t>行政单位用房</t>
  </si>
  <si>
    <t>办公设备</t>
  </si>
  <si>
    <t>扫描仪</t>
  </si>
  <si>
    <t>测绘专用</t>
  </si>
  <si>
    <t>测绘专用仪器</t>
  </si>
  <si>
    <t>其他设备</t>
  </si>
  <si>
    <t>其他办公设备</t>
  </si>
  <si>
    <t>4</t>
  </si>
  <si>
    <t>其他计算机设备及软件</t>
  </si>
  <si>
    <t>打印机</t>
  </si>
  <si>
    <t>打印设备</t>
  </si>
  <si>
    <t>5</t>
  </si>
  <si>
    <t>台式计算机</t>
  </si>
  <si>
    <t>房屋维修</t>
  </si>
  <si>
    <t>房屋附属设施</t>
  </si>
  <si>
    <t>6</t>
  </si>
  <si>
    <t>电脑</t>
  </si>
  <si>
    <t>7</t>
  </si>
  <si>
    <t>服装</t>
  </si>
  <si>
    <t>制服</t>
  </si>
  <si>
    <t>固定架、密集架</t>
  </si>
  <si>
    <t>8</t>
  </si>
  <si>
    <t>文件柜</t>
  </si>
  <si>
    <t>柜类</t>
  </si>
  <si>
    <t>汨罗市国土资源局乡镇国土所</t>
  </si>
  <si>
    <t>次</t>
  </si>
  <si>
    <t>网络连接设备</t>
  </si>
  <si>
    <t>台</t>
  </si>
  <si>
    <t>条码打印机</t>
  </si>
  <si>
    <t>激光打印机</t>
  </si>
  <si>
    <t xml:space="preserve">   401006</t>
  </si>
  <si>
    <t>设备采购</t>
  </si>
  <si>
    <t xml:space="preserve">      汨罗市土地综合整治中心</t>
  </si>
  <si>
    <t xml:space="preserve">     汨罗市不动产登记中心</t>
  </si>
  <si>
    <t>装订机</t>
  </si>
  <si>
    <t>办公套件</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</si>
  <si>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</si>
  <si>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</si>
  <si>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</si>
  <si>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</si>
  <si>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</si>
  <si>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</si>
  <si>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</si>
  <si>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</si>
  <si>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</si>
  <si>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</si>
  <si>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</si>
  <si>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</si>
  <si>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国有土地使用权出让收入安排的支出</t>
  </si>
  <si>
    <t xml:space="preserve">        其他国有土地使用权出让收入安排的支出</t>
  </si>
  <si>
    <t xml:space="preserve">  22904</t>
  </si>
  <si>
    <t xml:space="preserve">  其他政府性基金及对应专项债务收入安排的支出</t>
  </si>
  <si>
    <t xml:space="preserve">   2290401</t>
  </si>
  <si>
    <t xml:space="preserve">   其他政府性基金安排的支出</t>
  </si>
  <si>
    <t>预算18表</t>
  </si>
  <si>
    <t>一般公共预算支出情况表--工资福利支出(政府预算)</t>
  </si>
  <si>
    <t>工资奖金津补贴</t>
  </si>
  <si>
    <t>其他对事业单位补助</t>
  </si>
  <si>
    <t>预算19表</t>
  </si>
  <si>
    <t>一般公共预算支出情况表--商品和服务支出(政府预算)</t>
  </si>
  <si>
    <t>办公经费</t>
  </si>
  <si>
    <t>委托业务费</t>
  </si>
  <si>
    <t>维修(护)费</t>
  </si>
  <si>
    <t>商品和服务支出</t>
  </si>
  <si>
    <t xml:space="preserve">   2200101</t>
  </si>
  <si>
    <t xml:space="preserve">     2200102</t>
  </si>
  <si>
    <t xml:space="preserve">     2210201</t>
  </si>
  <si>
    <t xml:space="preserve">   21202</t>
  </si>
  <si>
    <t xml:space="preserve">     2120201</t>
  </si>
  <si>
    <t>220</t>
  </si>
  <si>
    <t>预算20表</t>
  </si>
  <si>
    <t>一般公共预算支出情况表--对个人和家庭的补助(政府预算)</t>
  </si>
  <si>
    <t>一般公共预算基本支出情况表--对个人和家庭的补助(政府预算)</t>
  </si>
  <si>
    <t>社会福利和救济</t>
  </si>
  <si>
    <t>离退休费</t>
  </si>
  <si>
    <t xml:space="preserve">     自然资源事务</t>
  </si>
  <si>
    <t xml:space="preserve">       行政运行</t>
  </si>
  <si>
    <t>预算21表</t>
  </si>
  <si>
    <t>政府性基金拨款支出预算表(政府预算)</t>
  </si>
  <si>
    <t>预22表</t>
  </si>
  <si>
    <t>上年结转支出预算表(政府预算)</t>
  </si>
  <si>
    <t>预算23表</t>
  </si>
  <si>
    <t>一般公共预算拨款--经费拨款预算表(按部门预算经济分类)</t>
  </si>
  <si>
    <t>经济科目</t>
  </si>
  <si>
    <t xml:space="preserve">        城乡社区规划与管理</t>
  </si>
  <si>
    <t xml:space="preserve">   自然资源海洋事务</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</si>
  <si>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</si>
  <si>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</si>
  <si>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</si>
  <si>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</si>
  <si>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</si>
  <si>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</si>
  <si>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</si>
  <si>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</si>
  <si>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</si>
  <si>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填报单位（盖章）：汨罗市自然资源局</t>
  </si>
  <si>
    <t>单位负责人：</t>
  </si>
  <si>
    <t>陶文轩</t>
  </si>
  <si>
    <t>部门基本信息</t>
  </si>
  <si>
    <t>预算单位</t>
  </si>
  <si>
    <t>汨罗市自然资源局</t>
  </si>
  <si>
    <t>绩效管理
联络员</t>
  </si>
  <si>
    <t>刘宁</t>
  </si>
  <si>
    <t xml:space="preserve"> 联系电话</t>
  </si>
  <si>
    <t>18473080326</t>
  </si>
  <si>
    <t>人员编制数</t>
  </si>
  <si>
    <t>415</t>
  </si>
  <si>
    <t xml:space="preserve"> 实有人数</t>
  </si>
  <si>
    <t>407</t>
  </si>
  <si>
    <t>部门职能
职责概述</t>
  </si>
  <si>
    <t xml:space="preserve">1、依法履行全民所有土地、矿产、森林、湿地、水等自然资源资产所有者职责和国土空间用途管制职责。拟订自然资源和国土空间规划、测绘等规范性文件及相关技术规定，依法组织实施和监督检查。
2、负责自然资源调查监测评价。
3、负责自然资源统一确权登记工作。
4、负责自然资源资产有偿使用工作。
5、负责自然资源的合理开发利用。
6、负责建立国土空间规划体系并监督实施。
7、负责制定国土空间规划编制计划和近期建设规划，制定土地利用及储备供应、矿产资源保护利用、基础测绘、新增建设用地等年度计划，并组织实施；参与城市发展建设计划及实施工作。
8、负责统筹国土空间生态修复。
9、负责组织实施最严格的耕地保护制度。
10、负责管理地质勘查行业和全市地质工作。
11、负责地质灾害预防和治理。
12、负责矿产资源管理工作。
13、推动自然资源领域科技发展。
14、负责测绘地理信息管理工作。
15、根据授权，对各镇人民政府及相关部门落实市委、市政府关于自然资源、国土空间规划重大政策、决策部署及法规规章及测绘领域违法案件。负责涉及自然资源管理事项的信访处理、行政应诉等工作。
16、承担市国土空间规划委员办公室的日常工作。
17、统一领导和管理市林业局。
18、完成市委、市政府交办的其他任务。
19、职能转变。市自然资源局要落实中央关于统一行使全民所有自然资源资产所有者职责，统一行使所有国土空间用途管制和生态保护修护职责的要求，强化顶层设计，发挥国土空间规划管控作用，为保护和合理开发利用自然资源提供科学指引。
</t>
  </si>
  <si>
    <t>单位年度收入预算7129.93（万元）</t>
  </si>
  <si>
    <t>收入合计</t>
  </si>
  <si>
    <t>非税收入拨款</t>
  </si>
  <si>
    <t>其他拨款</t>
  </si>
  <si>
    <t>单位年度支出预算7129.93（万元）</t>
  </si>
  <si>
    <t>支出合计</t>
  </si>
  <si>
    <t>其中</t>
  </si>
  <si>
    <t>三公经费预算（万元）</t>
  </si>
  <si>
    <t>公务用车运行和购置费</t>
  </si>
  <si>
    <t>因公出国（境）费</t>
  </si>
  <si>
    <t>年度绩效目标
部门整体支出</t>
  </si>
  <si>
    <t>目标1：使有限的土地、矿产资源得到合理利用；   
目标2：确保耕地和基本农田面积不减少；
目标3：保护地质环境，加强地质勘查管理和地质灾害防治；         
目标4：规范土地、矿业权、测绘市场秩序；
目标5：规范国土资源权属，及时准确提供全市土地利用各种数据；
目标6：依法征收资源收益，规范监督资金使用。</t>
  </si>
  <si>
    <t>年度绩效指标
部门整体支出</t>
  </si>
  <si>
    <t>一级指标</t>
  </si>
  <si>
    <t>二级指标</t>
  </si>
  <si>
    <t>三级指标</t>
  </si>
  <si>
    <t>指标值</t>
  </si>
  <si>
    <t>产出指标
（预期提供的公共产品或服务，包括数量、质量、时效、成本等）</t>
  </si>
  <si>
    <t>数量指标</t>
  </si>
  <si>
    <t>1.确保耕地和基本农田面积不变
2.提供土地利用数据</t>
  </si>
  <si>
    <t>1、还新增开垦基本农田及耕地    2、按需提供</t>
  </si>
  <si>
    <t>质量指标</t>
  </si>
  <si>
    <t>1.资源得到合理利用
2.保护地质环境、加强地灾防治.</t>
  </si>
  <si>
    <t>1.充分利用闲置土地资源(荒地、空心房变绿)
2.增加绿化面积，有灾无险</t>
  </si>
  <si>
    <t>时效指标</t>
  </si>
  <si>
    <t>1.规范土地、矿业权、测绘市场秩序
2.征收土地出让金</t>
  </si>
  <si>
    <t>1.实行招拍挂网上交易
2.完成征收土地出让金10个亿</t>
  </si>
  <si>
    <t>成本指标</t>
  </si>
  <si>
    <t>1.控制人工成本
2.控制材料成本</t>
  </si>
  <si>
    <t>1.成立不动产登记中心专人专管
2.询价采购证书，降低成本9%，</t>
  </si>
  <si>
    <t>效益指标
（预期可能实现的效益，包括经济效益、社会效益、环境效益、可持续影响以及服务对象满意度等）</t>
  </si>
  <si>
    <t>经济效益</t>
  </si>
  <si>
    <t>1.征收土地出让金
2.经费及人员</t>
  </si>
  <si>
    <t>1.完成征收土地出让金10个亿
2.充分发挥资金的用途，保护人民生命和财产安全</t>
  </si>
  <si>
    <t>社会效益</t>
  </si>
  <si>
    <t>1.确保耕地和基本农田面积不变
2.保护地质环境、加强地灾防治</t>
  </si>
  <si>
    <t>1.将空心房拆除开垦成基本农田及林地
2.增加了绿化植被面积，保护水土避免地灾发生</t>
  </si>
  <si>
    <t>环境效益</t>
  </si>
  <si>
    <t>很少有荒地荒山，充分发挥生态循环作用</t>
  </si>
  <si>
    <t>可持续影响</t>
  </si>
  <si>
    <t>1.确保耕地和基本农田面积不变
2.规范土地、矿业权、测绘市场秩序</t>
  </si>
  <si>
    <t>1.已确保耕地和基本农田面积不变的基础上还有增加
2.实行招拍挂网上交，增加交易透明度</t>
  </si>
  <si>
    <t>服务对象满意度</t>
  </si>
  <si>
    <t>1.得到群众好评
2.得到服务对象的认可</t>
  </si>
  <si>
    <r>
      <rPr>
        <sz val="10"/>
        <rFont val="仿宋_GB2312"/>
        <charset val="134"/>
      </rPr>
      <t>1.群众满意度</t>
    </r>
    <r>
      <rPr>
        <sz val="9"/>
        <rFont val="宋体"/>
        <charset val="134"/>
      </rPr>
      <t>≧</t>
    </r>
    <r>
      <rPr>
        <sz val="12"/>
        <rFont val="仿宋_GB2312"/>
        <charset val="134"/>
      </rPr>
      <t>95%
2.服务对象有的都送感谢旗到单位。</t>
    </r>
  </si>
  <si>
    <t>问题
其他说明的</t>
  </si>
  <si>
    <t>无其他问题</t>
  </si>
  <si>
    <t>审核意见
财政部门</t>
  </si>
  <si>
    <t xml:space="preserve">
                                （盖章）
                               年   月   日  
</t>
  </si>
  <si>
    <t>28表</t>
  </si>
  <si>
    <t>不动产登记省互联网+不动产网上“一窗办事”平台支出预算绩效目标申报表</t>
  </si>
  <si>
    <r>
      <rPr>
        <b/>
        <sz val="16"/>
        <rFont val="仿宋_GB2312"/>
        <charset val="134"/>
      </rPr>
      <t>（20</t>
    </r>
    <r>
      <rPr>
        <b/>
        <u/>
        <sz val="16"/>
        <rFont val="仿宋_GB2312"/>
        <charset val="134"/>
      </rPr>
      <t>22</t>
    </r>
    <r>
      <rPr>
        <b/>
        <sz val="16"/>
        <rFont val="仿宋_GB2312"/>
        <charset val="134"/>
      </rPr>
      <t>年度）</t>
    </r>
  </si>
  <si>
    <t xml:space="preserve"> 填报单位（盖章）：汨罗市不动产登记中心</t>
  </si>
  <si>
    <t>单位负责人：伏波</t>
  </si>
  <si>
    <t>项目基本情况</t>
  </si>
  <si>
    <t xml:space="preserve">不动产登记一体化平台建设 </t>
  </si>
  <si>
    <t>项目属性</t>
  </si>
  <si>
    <r>
      <rPr>
        <sz val="12"/>
        <rFont val="仿宋_GB2312"/>
        <charset val="134"/>
      </rPr>
      <t>新增项目</t>
    </r>
  </si>
  <si>
    <t>R</t>
  </si>
  <si>
    <r>
      <rPr>
        <sz val="12"/>
        <rFont val="仿宋_GB2312"/>
        <charset val="134"/>
      </rPr>
      <t xml:space="preserve"> </t>
    </r>
    <r>
      <rPr>
        <sz val="12"/>
        <rFont val="仿宋_GB2312"/>
        <charset val="134"/>
      </rPr>
      <t>主管部门</t>
    </r>
  </si>
  <si>
    <t>汨罗市不动产登记中心</t>
  </si>
  <si>
    <t xml:space="preserve"> 项目起止时间</t>
  </si>
  <si>
    <t>2022年1月-2022年12月</t>
  </si>
  <si>
    <t>项目负责人</t>
  </si>
  <si>
    <t>伏波</t>
  </si>
  <si>
    <t>13974059561</t>
  </si>
  <si>
    <r>
      <rPr>
        <sz val="12"/>
        <rFont val="仿宋_GB2312"/>
        <charset val="134"/>
      </rPr>
      <t>绩效管理</t>
    </r>
    <r>
      <rPr>
        <sz val="12"/>
        <rFont val="仿宋_GB2312"/>
        <charset val="134"/>
      </rPr>
      <t xml:space="preserve">
</t>
    </r>
    <r>
      <rPr>
        <sz val="12"/>
        <rFont val="仿宋_GB2312"/>
        <charset val="134"/>
      </rPr>
      <t>联络员</t>
    </r>
  </si>
  <si>
    <t>龚正伟</t>
  </si>
  <si>
    <t xml:space="preserve"> 项目类型</t>
  </si>
  <si>
    <r>
      <rPr>
        <sz val="12"/>
        <rFont val="仿宋_GB2312"/>
        <charset val="134"/>
      </rPr>
      <t xml:space="preserve">
行政事业类 </t>
    </r>
  </si>
  <si>
    <t>项目概况</t>
  </si>
  <si>
    <t>1、查清查实土地底数；
2、完善调查管理制度；
3、推动成果共享应用。</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</si>
  <si>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</si>
  <si>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</si>
  <si>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</si>
  <si>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</si>
  <si>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</si>
  <si>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</si>
  <si>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</si>
  <si>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</si>
  <si>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</si>
  <si>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</si>
  <si>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</si>
  <si>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</si>
  <si>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</si>
  <si>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</si>
  <si>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</si>
  <si>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1、专用材料费</t>
  </si>
  <si>
    <t>2、劳务费</t>
  </si>
  <si>
    <t>单位已有的（或拟订的）保障项目实施的制度、措施</t>
  </si>
  <si>
    <t>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</si>
  <si>
    <t>项目年度实施进度计划</t>
  </si>
  <si>
    <t>项目实施内容</t>
  </si>
  <si>
    <t>开始时间</t>
  </si>
  <si>
    <t>结束时间</t>
  </si>
  <si>
    <t>项目年度绩效目标情况</t>
  </si>
  <si>
    <t>长期绩效目标</t>
  </si>
  <si>
    <t>负责全市不动产登记工作</t>
  </si>
  <si>
    <t>本年度绩效目标</t>
  </si>
  <si>
    <t>完成本年度不动产登记任务</t>
  </si>
  <si>
    <t>项目年度绩效指标</t>
  </si>
  <si>
    <r>
      <rPr>
        <sz val="12"/>
        <rFont val="仿宋_GB2312"/>
        <charset val="134"/>
      </rPr>
      <t>产出</t>
    </r>
    <r>
      <rPr>
        <sz val="12"/>
        <rFont val="仿宋_GB2312"/>
        <charset val="134"/>
      </rPr>
      <t xml:space="preserve">
</t>
    </r>
    <r>
      <rPr>
        <sz val="12"/>
        <rFont val="仿宋_GB2312"/>
        <charset val="134"/>
      </rPr>
      <t>指标</t>
    </r>
  </si>
  <si>
    <r>
      <rPr>
        <sz val="9"/>
        <rFont val="仿宋_GB2312"/>
        <charset val="134"/>
      </rPr>
      <t>1.确保准确程度</t>
    </r>
    <r>
      <rPr>
        <sz val="9"/>
        <rFont val="仿宋_GB2312"/>
        <charset val="134"/>
      </rPr>
      <t xml:space="preserve">
</t>
    </r>
    <r>
      <rPr>
        <sz val="9"/>
        <rFont val="仿宋_GB2312"/>
        <charset val="134"/>
      </rPr>
      <t>2.按时完成调查工作</t>
    </r>
  </si>
  <si>
    <r>
      <rPr>
        <sz val="9"/>
        <rFont val="仿宋_GB2312"/>
        <charset val="134"/>
      </rPr>
      <t>1.调查准确程度高</t>
    </r>
    <r>
      <rPr>
        <sz val="9"/>
        <rFont val="仿宋_GB2312"/>
        <charset val="134"/>
      </rPr>
      <t xml:space="preserve">
</t>
    </r>
    <r>
      <rPr>
        <sz val="9"/>
        <rFont val="仿宋_GB2312"/>
        <charset val="134"/>
      </rPr>
      <t>2.调查错误率低</t>
    </r>
  </si>
  <si>
    <t>1.全面推进不动产初始库及工作底图精细度，
2.不动产登记错误率为零</t>
  </si>
  <si>
    <r>
      <rPr>
        <sz val="9"/>
        <rFont val="仿宋_GB2312"/>
        <charset val="134"/>
      </rPr>
      <t>1.保证所有的工作能按时完成</t>
    </r>
    <r>
      <rPr>
        <sz val="9"/>
        <rFont val="仿宋_GB2312"/>
        <charset val="134"/>
      </rPr>
      <t xml:space="preserve">
</t>
    </r>
    <r>
      <rPr>
        <sz val="9"/>
        <rFont val="仿宋_GB2312"/>
        <charset val="134"/>
      </rPr>
      <t>2.保证过程中资金的按时到位</t>
    </r>
  </si>
  <si>
    <r>
      <rPr>
        <sz val="9"/>
        <rFont val="仿宋_GB2312"/>
        <charset val="134"/>
      </rPr>
      <t>1.控制人工成本</t>
    </r>
    <r>
      <rPr>
        <sz val="9"/>
        <rFont val="仿宋_GB2312"/>
        <charset val="134"/>
      </rPr>
      <t xml:space="preserve">
</t>
    </r>
    <r>
      <rPr>
        <sz val="9"/>
        <rFont val="仿宋_GB2312"/>
        <charset val="134"/>
      </rPr>
      <t>2.控制材料成本</t>
    </r>
  </si>
  <si>
    <t>1.成立不动产登记中心
2.集中人员集中时间，降低成本完成本次不动产登记工作</t>
  </si>
  <si>
    <t>1.确保不动产工作顺利进行
2.按时公布调查成果</t>
  </si>
  <si>
    <t>1.完成市县数据更新、成果核查、成果汇总
2.不动产登记列入本级财政预算，省市给予适当补助</t>
  </si>
  <si>
    <t>1.群众接受程度
2.调查工作普及程度</t>
  </si>
  <si>
    <t>1.全市不动产登记工作涉及范围广、参与部门多、工作任务重、技术要求高
2.做到省、市、县、乡、村层层部署</t>
  </si>
  <si>
    <t>1.提供不动产登记数据
2.资源得到合理利用</t>
  </si>
  <si>
    <t>1.全面推进不动产登记初始库及工作底图生产、外业调查、数据库建设。并可持续影响。
2.大部分利用荒地荒山建房，根本不占用基本农田</t>
  </si>
  <si>
    <r>
      <rPr>
        <sz val="9"/>
        <rFont val="仿宋_GB2312"/>
        <charset val="134"/>
      </rPr>
      <t>1.得到群众好评</t>
    </r>
    <r>
      <rPr>
        <sz val="9"/>
        <rFont val="仿宋_GB2312"/>
        <charset val="134"/>
      </rPr>
      <t xml:space="preserve">
</t>
    </r>
    <r>
      <rPr>
        <sz val="9"/>
        <rFont val="仿宋_GB2312"/>
        <charset val="134"/>
      </rPr>
      <t>2.得到服务对象的认可</t>
    </r>
  </si>
  <si>
    <r>
      <rPr>
        <sz val="9"/>
        <rFont val="仿宋_GB2312"/>
        <charset val="134"/>
      </rPr>
      <t>群众满意度</t>
    </r>
    <r>
      <rPr>
        <sz val="9"/>
        <rFont val="宋体"/>
        <charset val="134"/>
      </rPr>
      <t>≧</t>
    </r>
    <r>
      <rPr>
        <sz val="9"/>
        <rFont val="仿宋_GB2312"/>
        <charset val="134"/>
      </rPr>
      <t xml:space="preserve">95%
</t>
    </r>
  </si>
  <si>
    <t>其他说明的问题</t>
  </si>
  <si>
    <t>无</t>
  </si>
  <si>
    <r>
      <rPr>
        <sz val="12"/>
        <rFont val="黑体"/>
        <charset val="134"/>
      </rPr>
      <t>财政部门</t>
    </r>
    <r>
      <rPr>
        <sz val="12"/>
        <rFont val="黑体"/>
        <charset val="134"/>
      </rPr>
      <t xml:space="preserve">
</t>
    </r>
    <r>
      <rPr>
        <sz val="12"/>
        <rFont val="黑体"/>
        <charset val="134"/>
      </rPr>
      <t>审核意见</t>
    </r>
  </si>
  <si>
    <r>
      <rPr>
        <sz val="12"/>
        <rFont val="仿宋_GB2312"/>
        <charset val="134"/>
      </rPr>
      <t xml:space="preserve">                                          </t>
    </r>
    <r>
      <rPr>
        <sz val="12"/>
        <rFont val="仿宋_GB2312"/>
        <charset val="134"/>
      </rPr>
      <t>（盖章）</t>
    </r>
    <r>
      <rPr>
        <sz val="12"/>
        <rFont val="仿宋_GB2312"/>
        <charset val="134"/>
      </rPr>
      <t xml:space="preserve">
</t>
    </r>
    <r>
      <rPr>
        <sz val="12"/>
        <rFont val="仿宋_GB2312"/>
        <charset val="134"/>
      </rPr>
      <t xml:space="preserve">                                           </t>
    </r>
    <r>
      <rPr>
        <sz val="12"/>
        <rFont val="仿宋_GB2312"/>
        <charset val="134"/>
      </rPr>
      <t>年</t>
    </r>
    <r>
      <rPr>
        <sz val="12"/>
        <rFont val="仿宋_GB2312"/>
        <charset val="134"/>
      </rPr>
      <t xml:space="preserve">    </t>
    </r>
    <r>
      <rPr>
        <sz val="12"/>
        <rFont val="仿宋_GB2312"/>
        <charset val="134"/>
      </rPr>
      <t>月</t>
    </r>
    <r>
      <rPr>
        <sz val="12"/>
        <rFont val="仿宋_GB2312"/>
        <charset val="134"/>
      </rPr>
      <t xml:space="preserve">    </t>
    </r>
    <r>
      <rPr>
        <sz val="12"/>
        <rFont val="仿宋_GB2312"/>
        <charset val="134"/>
      </rPr>
      <t>日</t>
    </r>
    <r>
      <rPr>
        <sz val="12"/>
        <rFont val="仿宋_GB2312"/>
        <charset val="134"/>
      </rPr>
      <t xml:space="preserve">    </t>
    </r>
    <r>
      <rPr>
        <sz val="12"/>
        <rFont val="仿宋_GB2312"/>
        <charset val="134"/>
      </rPr>
      <t xml:space="preserve">
</t>
    </r>
  </si>
  <si>
    <t>不动产登记存量数据整合支出预算绩效目标申报表</t>
  </si>
  <si>
    <t>不动产登记存量数据整合</t>
  </si>
  <si>
    <r>
      <rPr>
        <sz val="12"/>
        <rFont val="仿宋_GB2312"/>
        <charset val="134"/>
      </rPr>
      <t xml:space="preserve">                 延续项目</t>
    </r>
  </si>
  <si>
    <t>湘政办发[2017]39号</t>
  </si>
  <si>
    <t>市县中心城区国有建设用地使用权和房屋所有权的数据整合和汇交入库</t>
  </si>
  <si>
    <t>1.成立不动产登记中心
2.集中人员集中时间，降低成本完成本次数据整合和汇交工作</t>
  </si>
  <si>
    <t>不动产登记证书使用管理费用</t>
  </si>
  <si>
    <r>
      <rPr>
        <sz val="12"/>
        <rFont val="仿宋_GB2312"/>
        <charset val="134"/>
      </rPr>
      <t xml:space="preserve">
行政事业类</t>
    </r>
  </si>
  <si>
    <t>完成全市不动产证书的颁布与管理</t>
  </si>
  <si>
    <t>村庄规划编制全覆盖专项支出预算绩效目标申报表</t>
  </si>
  <si>
    <t xml:space="preserve"> 填报单位（盖章）：汨罗市自然资源局</t>
  </si>
  <si>
    <t>单位负责人：陶文轩</t>
  </si>
  <si>
    <t xml:space="preserve">村庄规划编制专项 </t>
  </si>
  <si>
    <t>延续项目</t>
  </si>
  <si>
    <t>阳舟</t>
  </si>
  <si>
    <t>13874078366</t>
  </si>
  <si>
    <r>
      <rPr>
        <sz val="12"/>
        <rFont val="仿宋_GB2312"/>
        <charset val="134"/>
      </rPr>
      <t>绩效管理</t>
    </r>
    <r>
      <rPr>
        <sz val="12"/>
        <rFont val="仿宋_GB2312"/>
        <charset val="134"/>
      </rPr>
      <t>联络员</t>
    </r>
  </si>
  <si>
    <t>湖南省住房和城乡建设厅关于印发《湖南省村庄规划编制“全覆盖”工作方案》的通知（湘建规函[2017]377号）</t>
  </si>
  <si>
    <t>完成村庄规划编制任务，建设美丽乡村。</t>
  </si>
  <si>
    <r>
      <rPr>
        <sz val="9"/>
        <rFont val="仿宋_GB2312"/>
        <charset val="134"/>
      </rPr>
      <t>1.确保准确程度</t>
    </r>
    <r>
      <rPr>
        <sz val="9"/>
        <rFont val="仿宋_GB2312"/>
        <charset val="134"/>
      </rPr>
      <t xml:space="preserve">
</t>
    </r>
    <r>
      <rPr>
        <sz val="9"/>
        <rFont val="仿宋_GB2312"/>
        <charset val="134"/>
      </rPr>
      <t>2.按时完成工作</t>
    </r>
  </si>
  <si>
    <t>1.确保村庄规划编制准确程度在1：2000基础数据
2.2020年下半年完成基本数据，2021年完成成果验收，发布成果，实在村庄规划全覆盖</t>
  </si>
  <si>
    <t>1.全面推进土地调查初始库及工作底图精细度
2.村庄规划编制错误率为零</t>
  </si>
  <si>
    <t>1、2020年下半年完成基本数据，2021年完成成果验收，发布成果，完成村庄规划编制
2、不导致资金资产流失</t>
  </si>
  <si>
    <t>1.成立村庄规划编制工作小组
2.集中人员集中时间，降低成本完成本次大调查</t>
  </si>
  <si>
    <r>
      <rPr>
        <sz val="9"/>
        <rFont val="仿宋_GB2312"/>
        <charset val="134"/>
      </rPr>
      <t>1.确保村庄规划编制全覆盖工作顺利进行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</si>
  <si>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2.村庄规划编制列入本级财政预算，省市给予适当补助</t>
    </r>
  </si>
  <si>
    <r>
      <rPr>
        <sz val="9"/>
        <rFont val="仿宋_GB2312"/>
        <charset val="134"/>
      </rPr>
      <t>1.群众接受程度</t>
    </r>
    <r>
      <rPr>
        <sz val="9"/>
        <rFont val="仿宋_GB2312"/>
        <charset val="134"/>
      </rPr>
      <t xml:space="preserve">
</t>
    </r>
    <r>
      <rPr>
        <sz val="9"/>
        <rFont val="仿宋_GB2312"/>
        <charset val="134"/>
      </rPr>
      <t>2.调查工作普及程度</t>
    </r>
  </si>
  <si>
    <r>
      <rPr>
        <sz val="9"/>
        <rFont val="仿宋_GB2312"/>
        <charset val="134"/>
      </rPr>
      <t>1.村庄规划编制涉及范围广、参与部门多、工作任务重、技术要求高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</si>
  <si>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1.资源得到合理利用</t>
    </r>
    <r>
      <rPr>
        <sz val="9"/>
        <rFont val="仿宋_GB2312"/>
        <charset val="134"/>
      </rPr>
      <t xml:space="preserve">
</t>
    </r>
    <r>
      <rPr>
        <sz val="9"/>
        <rFont val="仿宋_GB2312"/>
        <charset val="134"/>
      </rPr>
      <t>2、保护环境资源、饮用水资源。</t>
    </r>
  </si>
  <si>
    <r>
      <rPr>
        <sz val="9"/>
        <rFont val="仿宋_GB2312"/>
        <charset val="134"/>
      </rPr>
      <t>1.合理利用资源，充分发挥生态循环作用</t>
    </r>
    <r>
      <rPr>
        <sz val="9"/>
        <rFont val="仿宋_GB2312"/>
        <charset val="134"/>
      </rPr>
      <t xml:space="preserve">
</t>
    </r>
    <r>
      <rPr>
        <sz val="9"/>
        <rFont val="仿宋_GB2312"/>
        <charset val="134"/>
      </rPr>
      <t>2、环保、林业、农业、水利、国土相结合，查清自然保护区、饮用水源保护。</t>
    </r>
  </si>
  <si>
    <r>
      <rPr>
        <sz val="9"/>
        <rFont val="仿宋_GB2312"/>
        <charset val="134"/>
      </rPr>
      <t>1.提供土地利用数据</t>
    </r>
    <r>
      <rPr>
        <sz val="9"/>
        <rFont val="仿宋_GB2312"/>
        <charset val="134"/>
      </rPr>
      <t xml:space="preserve">
</t>
    </r>
    <r>
      <rPr>
        <sz val="9"/>
        <rFont val="仿宋_GB2312"/>
        <charset val="134"/>
      </rPr>
      <t>2.资源得到合理利用</t>
    </r>
  </si>
  <si>
    <r>
      <rPr>
        <sz val="9"/>
        <rFont val="仿宋_GB2312"/>
        <charset val="134"/>
      </rPr>
      <t>1.全面推进村庄规划编制全覆盖初始库及工作底图生产、外业调查、数据库建设。并可持续影响。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</si>
  <si>
    <r>
      <rPr>
        <sz val="9"/>
        <rFont val="仿宋_GB2312"/>
        <charset val="134"/>
      </rPr>
      <t>1.群众满意度</t>
    </r>
    <r>
      <rPr>
        <sz val="9"/>
        <rFont val="宋体"/>
        <charset val="134"/>
      </rPr>
      <t>≧</t>
    </r>
    <r>
      <rPr>
        <sz val="9"/>
        <rFont val="仿宋_GB2312"/>
        <charset val="134"/>
      </rPr>
      <t>95%</t>
    </r>
    <r>
      <rPr>
        <sz val="9"/>
        <rFont val="仿宋_GB2312"/>
        <charset val="134"/>
      </rPr>
      <t xml:space="preserve">
</t>
    </r>
    <r>
      <rPr>
        <sz val="9"/>
        <rFont val="仿宋_GB2312"/>
        <charset val="134"/>
      </rPr>
      <t>2.服务对象有的都送感谢旗到单位</t>
    </r>
  </si>
  <si>
    <t>财政部门
审核意见</t>
  </si>
  <si>
    <t xml:space="preserve">                                          （盖章）
                                           年    月    日    
</t>
  </si>
  <si>
    <r>
      <rPr>
        <b/>
        <sz val="22"/>
        <rFont val="黑体"/>
        <charset val="134"/>
      </rPr>
      <t xml:space="preserve">             项目支出预算绩效目标申报表                     </t>
    </r>
    <r>
      <rPr>
        <sz val="8"/>
        <rFont val="黑体"/>
        <charset val="134"/>
      </rPr>
      <t>预算28表</t>
    </r>
  </si>
  <si>
    <t>（2022年度）</t>
  </si>
  <si>
    <t xml:space="preserve"> 填报单位（盖章）：</t>
  </si>
  <si>
    <t>单位负责人：   陶文轩</t>
  </si>
  <si>
    <t>耕地开发建设项目重点工程指挥部专项</t>
  </si>
  <si>
    <t xml:space="preserve"> 主管部门</t>
  </si>
  <si>
    <t>2022年1月-12月</t>
  </si>
  <si>
    <t>龚政伟</t>
  </si>
  <si>
    <t>绩效管理联络员</t>
  </si>
  <si>
    <t>王海波</t>
  </si>
  <si>
    <t>耕地保护</t>
  </si>
  <si>
    <t>耕地开发建设项目重点工程</t>
  </si>
  <si>
    <t>《汩罗市重点项目建设指挥部管理暂行办法》（汨办发[2017]48号）和《关于将汨罗市社会垫资耕地开发项目建设指挥部纳入市重点工程指挥部报告》</t>
  </si>
  <si>
    <t>1专用材料</t>
  </si>
  <si>
    <t>2劳务费</t>
  </si>
  <si>
    <t>……</t>
  </si>
  <si>
    <t xml:space="preserve">  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</si>
  <si>
    <t>2022年1月1日</t>
  </si>
  <si>
    <t>2022年12月31号</t>
  </si>
  <si>
    <t>对耕地进行长期保护，保持耕地面积不变。</t>
  </si>
  <si>
    <t>完成本年度耕地保护任务，实现耕地面积不减少，并开垦耕地。</t>
  </si>
  <si>
    <t>产出
指标</t>
  </si>
  <si>
    <t>1.完成耕地保护建设</t>
  </si>
  <si>
    <t>1、保持耕地面积不变。
2.实现耕地面积不减少，并开垦耕地。</t>
  </si>
  <si>
    <t>1.高标准、严要求保护耕地</t>
  </si>
  <si>
    <t>1.培养出优质耕地</t>
  </si>
  <si>
    <t>1.保证所有的工作能按时完成
2.保证过程中资金的按时到位</t>
  </si>
  <si>
    <t>1.按时跟踪
2.按时拨款</t>
  </si>
  <si>
    <t>1.耕地保护建设专项资金专款专用
2.询价采购材料，降低成本</t>
  </si>
  <si>
    <t>1.确保耕地和基本农田面积不变
2.资源得到合理利用</t>
  </si>
  <si>
    <t xml:space="preserve">本项目实施后大大提高耕地综合生产能力，每年增加净收益25.53万元 </t>
  </si>
  <si>
    <t>1.群众接受程度
2.登记工作普及程度</t>
  </si>
  <si>
    <t>有利于带动城乡县场的发展, 提高耕地质量，促进农民增收入，增强合理利用土地，切实保护耕地的意识。</t>
  </si>
  <si>
    <t>1.资源得到合理利用</t>
  </si>
  <si>
    <t>通过土地整治可以增强抵御自然灾害的能力，提高资源的利用率，促进生态农业的发展。</t>
  </si>
  <si>
    <t>1.提供耕地利用数据
2.资源得到合理利用</t>
  </si>
  <si>
    <t>1.提供已建房面积和未利用地面积
2.大部分利用荒地荒山建房，根本不占用耕地面积</t>
  </si>
  <si>
    <r>
      <rPr>
        <sz val="11"/>
        <rFont val="仿宋_GB2312"/>
        <charset val="134"/>
      </rPr>
      <t>1.群众满意度</t>
    </r>
    <r>
      <rPr>
        <sz val="11"/>
        <rFont val="宋体"/>
        <charset val="134"/>
      </rPr>
      <t>≧</t>
    </r>
    <r>
      <rPr>
        <sz val="11"/>
        <rFont val="仿宋_GB2312"/>
        <charset val="134"/>
      </rPr>
      <t>95%
2.服务对象有的都送感谢旗到单位</t>
    </r>
  </si>
  <si>
    <t>全国第三次土地调查项目支出预算绩效目标申报表</t>
  </si>
  <si>
    <t>全国第三次土地调查</t>
  </si>
  <si>
    <r>
      <rPr>
        <sz val="12"/>
        <rFont val="仿宋_GB2312"/>
        <charset val="134"/>
      </rPr>
      <t xml:space="preserve">      延续项目</t>
    </r>
  </si>
  <si>
    <t>2021年1月-2021年12月</t>
  </si>
  <si>
    <t>潘玲</t>
  </si>
  <si>
    <t>行政事业类</t>
  </si>
  <si>
    <t>国务院关于开展全国第三次土地调查的通知（国发[2017]48号）
湖南省人民政府关于切实做好全国第三次土地调查的通知（湘政发[2018]14号）</t>
  </si>
  <si>
    <t xml:space="preserve"> 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</si>
  <si>
    <t>负责全国第三次土地调查工作</t>
  </si>
  <si>
    <t>完成本年度全国第三次土地调查工作</t>
  </si>
  <si>
    <t>1.确保大调查数据准确程度在1：2000基础数据，
2.2021年下半年完成基本数据2022年完成成果验收，发布成果</t>
  </si>
  <si>
    <t>1.全面推进土地调查初始库及工作底图精细度
2.大调查错误率为零</t>
  </si>
  <si>
    <t>1、2021年下半年完成基本数据2022年完成成果验收，发布成果
2、不导致资金资产流失</t>
  </si>
  <si>
    <t>1.成立第三次土地调查小组
2.集中人员集中时间，降低成本完成本次大调查</t>
  </si>
  <si>
    <t>1.确保大调查顺利进行
2.按时公布调查成果</t>
  </si>
  <si>
    <r>
      <rPr>
        <sz val="9"/>
        <rFont val="仿宋_GB2312"/>
        <charset val="134"/>
      </rPr>
      <t>1.完成市县数据更新、成果核查、成果汇总</t>
    </r>
    <r>
      <rPr>
        <sz val="9"/>
        <rFont val="仿宋_GB2312"/>
        <charset val="134"/>
      </rPr>
      <t xml:space="preserve">
</t>
    </r>
    <r>
      <rPr>
        <sz val="9"/>
        <rFont val="仿宋_GB2312"/>
        <charset val="134"/>
      </rPr>
      <t>2.大调查列入本级财政预算，省市给予适当补助</t>
    </r>
  </si>
  <si>
    <r>
      <rPr>
        <sz val="9"/>
        <rFont val="仿宋_GB2312"/>
        <charset val="134"/>
      </rPr>
      <t>1.第三次大调查涉及范围广、参与部门多、工作任务重、技术要求高</t>
    </r>
    <r>
      <rPr>
        <sz val="9"/>
        <rFont val="仿宋_GB2312"/>
        <charset val="134"/>
      </rPr>
      <t xml:space="preserve">
</t>
    </r>
    <r>
      <rPr>
        <sz val="9"/>
        <rFont val="仿宋_GB2312"/>
        <charset val="134"/>
      </rPr>
      <t>2.做到省、市、县、乡、村层层部署</t>
    </r>
  </si>
  <si>
    <t>1.合理利用资源，充分发挥生态循环作用
2、环保、林业、农业、水利、国土相结合，查清自然保护区、饮用水源保护</t>
  </si>
  <si>
    <t>1.提供土地利用数据
2.资源得到合理利用</t>
  </si>
  <si>
    <t>1.全面推进土地调查初始库及工作底图生产、外业调查、数据库建设，并可持续影响
2.大部分利用荒地荒山建房，根本不占用基本农田</t>
  </si>
  <si>
    <t>农村宅基地和集体建设用地房地一体确权登记颁证项目支出预算绩效目标申报表</t>
  </si>
  <si>
    <t xml:space="preserve">农村宅基地和集体建设用地房地一体确权登记颁证项目 </t>
  </si>
  <si>
    <r>
      <rPr>
        <sz val="12"/>
        <rFont val="仿宋_GB2312"/>
        <charset val="134"/>
      </rPr>
      <t>行政事业类</t>
    </r>
  </si>
  <si>
    <t>湘自然资发[2019]29号</t>
  </si>
  <si>
    <t>实现乡村振兴，深化农村宅基地房地一体确权登记</t>
  </si>
  <si>
    <t>1.确保农村宅基地房地一体确权登记准确程度在1：2000基础数据
2.2021年下半年完成基本数据，2022年完成成果验收，发布成果，实在村庄宅基地确权登记</t>
  </si>
  <si>
    <t>1、2021年下半年完成基本数据，2022年完成成果验收，发布成果，实现农村宅基地确权
2、不导致资金资产流失</t>
  </si>
  <si>
    <t>1.完成市县数据更新、成果核查、成果汇总
2.该项目列入本级财政预算，省市给予适当补助</t>
  </si>
  <si>
    <t>1.涉及范围广、参与部门多、工作任务重、技术要求高
2.做到省、市、县、乡、村层层部署</t>
  </si>
  <si>
    <t>1.资源得到合理利用
2、保护环境资源、饮用水资源</t>
  </si>
  <si>
    <t>预算28表</t>
  </si>
  <si>
    <t>永久基本农田补划工作计数单位服务经费项目支出预算绩效目标申报表</t>
  </si>
  <si>
    <t>永久基本农田补划工作计数单位服务经费项目</t>
  </si>
  <si>
    <t>13787985855</t>
  </si>
  <si>
    <t>根据永久基本农田补划工作任务和计划安排，落实技术力量和内业、外业和整改工作经费，保障工作顺利完成</t>
  </si>
  <si>
    <t>湘自然资发    【2020】158号</t>
  </si>
  <si>
    <t>落实工作安排，保障工作完成</t>
  </si>
  <si>
    <t>无其他说明的问题</t>
  </si>
  <si>
    <t>耕地保护专项规划和耕地保护一张图编制工作技术服务经费项目支出预算绩效目标申报表</t>
  </si>
  <si>
    <t>耕地保护专项规划和耕地保护一张图编制工作技术服务经费项目</t>
  </si>
  <si>
    <t>新增项目</t>
  </si>
  <si>
    <t>统筹保障好规划编制工作经费，并依法择优选取规划编制单位。</t>
  </si>
  <si>
    <t>湘自然资发    【2021】44号</t>
  </si>
  <si>
    <t>各部门联动共同做好耕地保护国土空间专项规划和耕地保护一张图编制。</t>
  </si>
  <si>
    <t>控建拆违执法专项支出预算绩效目标申报表</t>
  </si>
  <si>
    <t xml:space="preserve">控建拆违执法专项 </t>
  </si>
  <si>
    <r>
      <rPr>
        <sz val="12"/>
        <rFont val="仿宋_GB2312"/>
        <charset val="134"/>
      </rPr>
      <t xml:space="preserve">  延续项目</t>
    </r>
  </si>
  <si>
    <t>朱新明</t>
  </si>
  <si>
    <r>
      <rPr>
        <sz val="12"/>
        <rFont val="仿宋_GB2312"/>
        <charset val="134"/>
      </rPr>
      <t xml:space="preserve">行政事业类 </t>
    </r>
  </si>
  <si>
    <t>大型拆违行动；控建拆违执法、巡查、监管工作和规划宣传工作</t>
  </si>
  <si>
    <t>湘政办发[2017]4号</t>
  </si>
  <si>
    <t>实现我市“新增违法建设零增长，存量违法建设负增长”</t>
  </si>
  <si>
    <r>
      <rPr>
        <sz val="9"/>
        <rFont val="仿宋_GB2312"/>
        <charset val="134"/>
      </rPr>
      <t>1.确保准确程度</t>
    </r>
    <r>
      <rPr>
        <sz val="9"/>
        <rFont val="仿宋_GB2312"/>
        <charset val="134"/>
      </rPr>
      <t xml:space="preserve">
</t>
    </r>
    <r>
      <rPr>
        <sz val="9"/>
        <rFont val="仿宋_GB2312"/>
        <charset val="134"/>
      </rPr>
      <t>2.按时完成控建拆违相关工作</t>
    </r>
  </si>
  <si>
    <t>1.确保控建拆违数据准确程度在1：2000基础数据，
2.2020年下半年完成基本数据，2021年完成成果验收，发布成果</t>
  </si>
  <si>
    <r>
      <rPr>
        <sz val="9"/>
        <rFont val="仿宋_GB2312"/>
        <charset val="134"/>
      </rPr>
      <t>1.全面推进控建拆违初始库及工作底图精细度，</t>
    </r>
    <r>
      <rPr>
        <sz val="9"/>
        <rFont val="仿宋_GB2312"/>
        <charset val="134"/>
      </rPr>
      <t xml:space="preserve">
</t>
    </r>
    <r>
      <rPr>
        <sz val="9"/>
        <rFont val="仿宋_GB2312"/>
        <charset val="134"/>
      </rPr>
      <t>2.控建拆违错误率为零</t>
    </r>
  </si>
  <si>
    <t>1、2021年下半年完成基本数据，2022年完成成果验收，发布成果
2、不导致资金资产流失</t>
  </si>
  <si>
    <t>1.成立控建拆违工作小组
2.集中人员集中时间，降低成本完成本次工作</t>
  </si>
  <si>
    <r>
      <rPr>
        <sz val="9"/>
        <rFont val="仿宋_GB2312"/>
        <charset val="134"/>
      </rPr>
      <t>1.确保大调查顺利进行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</si>
  <si>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2.控建拆违列入本级财政预算，省市给予适当补助</t>
    </r>
  </si>
  <si>
    <r>
      <rPr>
        <sz val="9"/>
        <rFont val="仿宋_GB2312"/>
        <charset val="134"/>
      </rPr>
      <t>1.控建拆违相关工作涉及范围广、参与部门多、工作任务重、技术要求高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</si>
  <si>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1.全面推进控建拆违初始库及工作底图生产、外业调查、数据库建设。并可持续影响。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</si>
  <si>
    <t>储备委员会专项支出预算绩效目标申报表</t>
  </si>
  <si>
    <t xml:space="preserve">储备委员会专项 </t>
  </si>
  <si>
    <r>
      <rPr>
        <sz val="12"/>
        <rFont val="仿宋_GB2312"/>
        <charset val="134"/>
      </rPr>
      <t>新增项目</t>
    </r>
    <r>
      <rPr>
        <sz val="12"/>
        <rFont val="Wingdings 2"/>
        <charset val="2"/>
      </rPr>
      <t>R</t>
    </r>
    <r>
      <rPr>
        <sz val="12"/>
        <rFont val="仿宋_GB2312"/>
        <charset val="134"/>
      </rPr>
      <t xml:space="preserve">                      延续项目□ </t>
    </r>
  </si>
  <si>
    <r>
      <rPr>
        <sz val="12"/>
        <rFont val="仿宋_GB2312"/>
        <charset val="134"/>
      </rPr>
      <t xml:space="preserve"> </t>
    </r>
    <r>
      <rPr>
        <sz val="12"/>
        <rFont val="仿宋_GB2312"/>
        <charset val="134"/>
      </rPr>
      <t>项目类型</t>
    </r>
  </si>
  <si>
    <r>
      <rPr>
        <sz val="12"/>
        <rFont val="仿宋_GB2312"/>
        <charset val="134"/>
      </rPr>
      <t>项目立项</t>
    </r>
    <r>
      <rPr>
        <sz val="12"/>
        <rFont val="仿宋_GB2312"/>
        <charset val="134"/>
      </rPr>
      <t xml:space="preserve">
</t>
    </r>
    <r>
      <rPr>
        <sz val="12"/>
        <rFont val="仿宋_GB2312"/>
        <charset val="134"/>
      </rPr>
      <t>依据</t>
    </r>
  </si>
  <si>
    <t>汨罗市土地储备委员会议纪要[2020]第一次</t>
  </si>
  <si>
    <t>促进节约用地，提高建设用地保障能力</t>
  </si>
  <si>
    <t>1.确保储备委员会准确程度在1：2000基础数据
2.2021年下半年完成基本数据，2022年完成成果验收，发布成果</t>
  </si>
  <si>
    <t>1.全面推进土地储备初始库及工作底图精细度
2.村庄规划全覆盖错误率为零</t>
  </si>
  <si>
    <t>1、2020年下半年完成基本数据，2022年完成成果验收，发布成果
2、不导致资金资产流失</t>
  </si>
  <si>
    <t>1.成立储备委员工作小组
2.集中人员集中时间，降低成本完成工作</t>
  </si>
  <si>
    <t>1.完成市县数据更新、成果核查、成果汇总
2.土地储备列入本级财政预算，省市给予适当补助</t>
  </si>
  <si>
    <t>1.土地储备涉及范围广、参与部门多、工作任务重、技术要求高
2.做到省、市、县、乡、村层层部署</t>
  </si>
  <si>
    <t>1.合理利用资源，充分发挥生态循环作用
2、环保、林业、农业、水利、国土相结合</t>
  </si>
  <si>
    <t>利用土地数据，合理利用土地</t>
  </si>
  <si>
    <t>地质灾害防治专项支出预算绩效目标申报表</t>
  </si>
  <si>
    <t>为保证各灾害点安全，进行综合防治，开展应急值班、进行应急处置、群测群防、监测预警及气象监测</t>
  </si>
  <si>
    <t>湘政发【2018】12号</t>
  </si>
  <si>
    <t>进行地质灾害防治，确保各方安全</t>
  </si>
  <si>
    <t>1.开展群测群防提高安全意识  2.进行监测预警、气象预测防治灾害发生</t>
  </si>
  <si>
    <t>集中人员集中时间，降低成本完成工作</t>
  </si>
  <si>
    <t>1.地质灾害涉及范围广、参与部门多、工作任务重、技术要求高
2.做到省、市、县、乡、村层层部署</t>
  </si>
  <si>
    <t>1.合理利用资源，充分发挥生态循环作用
2、环保、林业、农业、水利、自然资源相结合</t>
  </si>
  <si>
    <t>城镇开发边界内1:500DLG生产项目支出预算绩效目标申报表</t>
  </si>
  <si>
    <t>城镇开发边界内1:500DLG生产项目</t>
  </si>
  <si>
    <t>保障基础地理信息平台的唯一性、实时性与权威性，对现有数据进行定期更新、补充并整合现有基础地理信息数据</t>
  </si>
  <si>
    <t>湘自资办发 【2020】189号</t>
  </si>
  <si>
    <t>全面组织实施好城镇开发边界内1:500地形图生产与更新，进一步推进汨罗市基础测绘生产与更新工作</t>
  </si>
  <si>
    <t>1.开展群测群防提高安全意识            2.进行监测预警、气象预测防治灾害发生</t>
  </si>
  <si>
    <t>1.全面推进数据更新精细度
2.基础数据错误率为零</t>
  </si>
  <si>
    <t>1.数据更新涉及范围广、参与部门多、工作任务重、技术要求高
2.做到省、市、县、乡、村层层部署</t>
  </si>
</sst>
</file>

<file path=xl/styles.xml><?xml version="1.0" encoding="utf-8"?>
<styleSheet xmlns="http://schemas.openxmlformats.org/spreadsheetml/2006/main" xmlns:xr9="http://schemas.microsoft.com/office/spreadsheetml/2016/revision9">
  <numFmts count="1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yyyy&quot;年&quot;m&quot;月&quot;d&quot;日&quot;;@"/>
    <numFmt numFmtId="178" formatCode="0_);[Red]\(0\)"/>
    <numFmt numFmtId="179" formatCode="000000"/>
    <numFmt numFmtId="180" formatCode="* #,##0.00;* \-#,##0.00;* &quot;&quot;??;@"/>
    <numFmt numFmtId="181" formatCode="#,##0_);[Red]\(#,##0\)"/>
    <numFmt numFmtId="182" formatCode="#,##0_ "/>
    <numFmt numFmtId="183" formatCode="#,##0.00_ "/>
    <numFmt numFmtId="184" formatCode="00"/>
    <numFmt numFmtId="185" formatCode="0000"/>
    <numFmt numFmtId="186" formatCode="0_ "/>
    <numFmt numFmtId="187" formatCode="#,##0_);\(#,##0\)"/>
    <numFmt numFmtId="188" formatCode="0.00_);[Red]\(0.00\)"/>
  </numFmts>
  <fonts count="57">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9"/>
      <name val="仿宋_GB2312"/>
      <charset val="134"/>
    </font>
    <font>
      <b/>
      <sz val="10"/>
      <name val="宋体"/>
      <charset val="134"/>
    </font>
    <font>
      <sz val="10"/>
      <name val="仿宋_GB2312"/>
      <charset val="134"/>
    </font>
    <font>
      <sz val="22"/>
      <name val="方正小标宋简体"/>
      <charset val="134"/>
    </font>
    <font>
      <b/>
      <sz val="22"/>
      <name val="方正小标宋简体"/>
      <charset val="134"/>
    </font>
    <font>
      <b/>
      <sz val="18"/>
      <name val="宋体"/>
      <charset val="134"/>
    </font>
    <font>
      <b/>
      <sz val="9"/>
      <name val="宋体"/>
      <charset val="134"/>
    </font>
    <font>
      <b/>
      <sz val="16"/>
      <name val="宋体"/>
      <charset val="134"/>
    </font>
    <font>
      <sz val="10"/>
      <name val="宋体"/>
      <charset val="134"/>
    </font>
    <font>
      <sz val="10"/>
      <name val="Microsoft YaHei"/>
      <charset val="134"/>
    </font>
    <font>
      <sz val="9"/>
      <name val="宋体"/>
      <charset val="134"/>
      <scheme val="minor"/>
    </font>
    <font>
      <sz val="10"/>
      <name val="宋体"/>
      <charset val="134"/>
      <scheme val="minor"/>
    </font>
    <font>
      <b/>
      <sz val="10"/>
      <name val="宋体"/>
      <charset val="134"/>
      <scheme val="minor"/>
    </font>
    <font>
      <b/>
      <sz val="11"/>
      <name val="宋体"/>
      <charset val="134"/>
    </font>
    <font>
      <b/>
      <sz val="14"/>
      <name val="宋体"/>
      <charset val="134"/>
    </font>
    <font>
      <sz val="9"/>
      <color indexed="9"/>
      <name val="宋体"/>
      <charset val="134"/>
    </font>
    <font>
      <b/>
      <sz val="12"/>
      <name val="宋体"/>
      <charset val="134"/>
    </font>
    <font>
      <sz val="11"/>
      <color indexed="8"/>
      <name val="宋体"/>
      <charset val="134"/>
    </font>
    <font>
      <b/>
      <sz val="19"/>
      <name val="SimSun"/>
      <charset val="134"/>
    </font>
    <font>
      <b/>
      <sz val="11"/>
      <name val="SimSun"/>
      <charset val="134"/>
    </font>
    <font>
      <b/>
      <sz val="9"/>
      <name val="SimSun"/>
      <charset val="134"/>
    </font>
    <font>
      <sz val="9"/>
      <name val="SimSun"/>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
      <sz val="12"/>
      <name val="Wingdings 2"/>
      <charset val="2"/>
    </font>
    <font>
      <sz val="8"/>
      <name val="黑体"/>
      <charset val="134"/>
    </font>
    <font>
      <sz val="11"/>
      <name val="宋体"/>
      <charset val="134"/>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9"/>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indexed="8"/>
      </right>
      <top style="thin">
        <color auto="1"/>
      </top>
      <bottom style="thin">
        <color indexed="8"/>
      </bottom>
      <diagonal/>
    </border>
    <border>
      <left/>
      <right style="thin">
        <color indexed="8"/>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top style="thin">
        <color auto="1"/>
      </top>
      <bottom style="thin">
        <color auto="1"/>
      </bottom>
      <diagonal/>
    </border>
    <border>
      <left/>
      <right style="thin">
        <color indexed="8"/>
      </right>
      <top style="thin">
        <color auto="1"/>
      </top>
      <bottom/>
      <diagonal/>
    </border>
    <border>
      <left style="thin">
        <color auto="1"/>
      </left>
      <right/>
      <top style="thin">
        <color auto="1"/>
      </top>
      <bottom style="thin">
        <color indexed="8"/>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0"/>
      </left>
      <right style="thin">
        <color auto="1"/>
      </right>
      <top style="thin">
        <color indexed="0"/>
      </top>
      <bottom/>
      <diagonal/>
    </border>
    <border>
      <left style="thin">
        <color indexed="0"/>
      </left>
      <right style="thin">
        <color auto="1"/>
      </right>
      <top style="thin">
        <color indexed="0"/>
      </top>
      <bottom style="thin">
        <color indexed="0"/>
      </bottom>
      <diagonal/>
    </border>
    <border>
      <left style="thin">
        <color indexed="0"/>
      </left>
      <right style="thin">
        <color auto="1"/>
      </right>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176" fontId="32" fillId="0" borderId="0" applyFont="0" applyFill="0" applyBorder="0" applyAlignment="0" applyProtection="0"/>
    <xf numFmtId="42" fontId="31"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5" borderId="27"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8" applyNumberFormat="0" applyFill="0" applyAlignment="0" applyProtection="0">
      <alignment vertical="center"/>
    </xf>
    <xf numFmtId="0" fontId="39" fillId="0" borderId="28" applyNumberFormat="0" applyFill="0" applyAlignment="0" applyProtection="0">
      <alignment vertical="center"/>
    </xf>
    <xf numFmtId="0" fontId="40" fillId="0" borderId="29" applyNumberFormat="0" applyFill="0" applyAlignment="0" applyProtection="0">
      <alignment vertical="center"/>
    </xf>
    <xf numFmtId="0" fontId="40" fillId="0" borderId="0" applyNumberFormat="0" applyFill="0" applyBorder="0" applyAlignment="0" applyProtection="0">
      <alignment vertical="center"/>
    </xf>
    <xf numFmtId="0" fontId="41" fillId="6" borderId="30" applyNumberFormat="0" applyAlignment="0" applyProtection="0">
      <alignment vertical="center"/>
    </xf>
    <xf numFmtId="0" fontId="42" fillId="7" borderId="31" applyNumberFormat="0" applyAlignment="0" applyProtection="0">
      <alignment vertical="center"/>
    </xf>
    <xf numFmtId="0" fontId="43" fillId="7" borderId="30" applyNumberFormat="0" applyAlignment="0" applyProtection="0">
      <alignment vertical="center"/>
    </xf>
    <xf numFmtId="0" fontId="44" fillId="8" borderId="32" applyNumberFormat="0" applyAlignment="0" applyProtection="0">
      <alignment vertical="center"/>
    </xf>
    <xf numFmtId="0" fontId="45" fillId="0" borderId="33" applyNumberFormat="0" applyFill="0" applyAlignment="0" applyProtection="0">
      <alignment vertical="center"/>
    </xf>
    <xf numFmtId="0" fontId="46" fillId="0" borderId="34" applyNumberFormat="0" applyFill="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50" fillId="12" borderId="0" applyNumberFormat="0" applyBorder="0" applyAlignment="0" applyProtection="0">
      <alignment vertical="center"/>
    </xf>
    <xf numFmtId="0" fontId="51" fillId="13" borderId="0" applyNumberFormat="0" applyBorder="0" applyAlignment="0" applyProtection="0">
      <alignment vertical="center"/>
    </xf>
    <xf numFmtId="0" fontId="51" fillId="14" borderId="0" applyNumberFormat="0" applyBorder="0" applyAlignment="0" applyProtection="0">
      <alignment vertical="center"/>
    </xf>
    <xf numFmtId="0" fontId="50" fillId="15" borderId="0" applyNumberFormat="0" applyBorder="0" applyAlignment="0" applyProtection="0">
      <alignment vertical="center"/>
    </xf>
    <xf numFmtId="0" fontId="50"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0" fillId="35" borderId="0" applyNumberFormat="0" applyBorder="0" applyAlignment="0" applyProtection="0">
      <alignment vertical="center"/>
    </xf>
    <xf numFmtId="0" fontId="52" fillId="0" borderId="0" applyNumberFormat="0" applyFill="0" applyBorder="0" applyAlignment="0" applyProtection="0"/>
    <xf numFmtId="0" fontId="52" fillId="0" borderId="0" applyNumberFormat="0" applyFill="0" applyBorder="0" applyAlignment="0" applyProtection="0"/>
    <xf numFmtId="0" fontId="8" fillId="0" borderId="0"/>
    <xf numFmtId="0" fontId="26" fillId="0" borderId="0">
      <alignment vertical="center"/>
    </xf>
  </cellStyleXfs>
  <cellXfs count="791">
    <xf numFmtId="0" fontId="0" fillId="0" borderId="0" xfId="0"/>
    <xf numFmtId="0" fontId="0" fillId="2" borderId="0" xfId="0" applyFill="1"/>
    <xf numFmtId="0" fontId="1" fillId="2" borderId="0" xfId="51" applyFont="1" applyFill="1" applyBorder="1" applyAlignment="1">
      <alignment horizontal="center" vertical="center"/>
    </xf>
    <xf numFmtId="0" fontId="2" fillId="2" borderId="0" xfId="51" applyFont="1" applyFill="1" applyBorder="1" applyAlignment="1">
      <alignment horizontal="center" vertical="center"/>
    </xf>
    <xf numFmtId="0" fontId="3" fillId="2" borderId="1" xfId="51" applyFont="1" applyFill="1" applyBorder="1" applyAlignment="1">
      <alignment horizontal="center" vertical="center" wrapText="1"/>
    </xf>
    <xf numFmtId="0" fontId="3" fillId="2" borderId="1" xfId="51" applyFont="1" applyFill="1" applyBorder="1" applyAlignment="1">
      <alignment vertical="center" wrapText="1"/>
    </xf>
    <xf numFmtId="0" fontId="4" fillId="2" borderId="2" xfId="51" applyNumberFormat="1" applyFont="1" applyFill="1" applyBorder="1" applyAlignment="1">
      <alignment horizontal="center" vertical="center" textRotation="255" wrapText="1"/>
    </xf>
    <xf numFmtId="0" fontId="3" fillId="2" borderId="3" xfId="51" applyFont="1" applyFill="1" applyBorder="1" applyAlignment="1">
      <alignment horizontal="center" vertical="center" wrapText="1"/>
    </xf>
    <xf numFmtId="0" fontId="3" fillId="2" borderId="4" xfId="51" applyFont="1" applyFill="1" applyBorder="1" applyAlignment="1">
      <alignment horizontal="center" vertical="center" wrapText="1"/>
    </xf>
    <xf numFmtId="49" fontId="3" fillId="2" borderId="2" xfId="51" applyNumberFormat="1" applyFont="1" applyFill="1" applyBorder="1" applyAlignment="1">
      <alignment horizontal="center" vertical="center" wrapText="1"/>
    </xf>
    <xf numFmtId="0" fontId="3" fillId="2" borderId="2" xfId="51" applyFont="1" applyFill="1" applyBorder="1" applyAlignment="1">
      <alignment horizontal="center" vertical="center" wrapText="1"/>
    </xf>
    <xf numFmtId="0" fontId="3" fillId="2" borderId="3" xfId="51" applyNumberFormat="1" applyFont="1" applyFill="1" applyBorder="1" applyAlignment="1">
      <alignment horizontal="center" vertical="center" wrapText="1"/>
    </xf>
    <xf numFmtId="0" fontId="3" fillId="2" borderId="5" xfId="51" applyNumberFormat="1" applyFont="1" applyFill="1" applyBorder="1" applyAlignment="1">
      <alignment horizontal="center" vertical="center" wrapText="1"/>
    </xf>
    <xf numFmtId="0" fontId="3" fillId="2" borderId="4" xfId="51"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2" borderId="6" xfId="51" applyFont="1" applyFill="1" applyBorder="1" applyAlignment="1">
      <alignment horizontal="center" vertical="center" wrapText="1"/>
    </xf>
    <xf numFmtId="0" fontId="3" fillId="2" borderId="7" xfId="51" applyFont="1" applyFill="1" applyBorder="1" applyAlignment="1">
      <alignment horizontal="center" vertical="center" wrapText="1"/>
    </xf>
    <xf numFmtId="0" fontId="5" fillId="2" borderId="2" xfId="51" applyFont="1" applyFill="1" applyBorder="1" applyAlignment="1">
      <alignment horizontal="center" vertical="center" wrapText="1"/>
    </xf>
    <xf numFmtId="0" fontId="3" fillId="2" borderId="8" xfId="51" applyFont="1" applyFill="1" applyBorder="1" applyAlignment="1">
      <alignment horizontal="center" vertical="center" wrapText="1"/>
    </xf>
    <xf numFmtId="0" fontId="3" fillId="2" borderId="9" xfId="51" applyFont="1" applyFill="1" applyBorder="1" applyAlignment="1">
      <alignment horizontal="center" vertical="center" wrapText="1"/>
    </xf>
    <xf numFmtId="4" fontId="3" fillId="2" borderId="2" xfId="51" applyNumberFormat="1" applyFont="1" applyFill="1" applyBorder="1" applyAlignment="1">
      <alignment horizontal="center" vertical="center" wrapText="1"/>
    </xf>
    <xf numFmtId="0" fontId="3" fillId="2" borderId="10" xfId="51" applyFont="1" applyFill="1" applyBorder="1" applyAlignment="1">
      <alignment horizontal="center" vertical="center" wrapText="1"/>
    </xf>
    <xf numFmtId="0" fontId="3" fillId="2" borderId="11" xfId="51" applyFont="1" applyFill="1" applyBorder="1" applyAlignment="1">
      <alignment horizontal="center" vertical="center" wrapText="1"/>
    </xf>
    <xf numFmtId="0" fontId="6" fillId="2" borderId="2" xfId="51" applyFont="1" applyFill="1" applyBorder="1" applyAlignment="1">
      <alignment horizontal="center" vertical="center" wrapText="1"/>
    </xf>
    <xf numFmtId="0" fontId="3" fillId="2" borderId="2" xfId="51"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2" borderId="2" xfId="51" applyFont="1" applyFill="1" applyBorder="1" applyAlignment="1">
      <alignment horizontal="center" vertical="center" wrapText="1"/>
    </xf>
    <xf numFmtId="0" fontId="4" fillId="2" borderId="6" xfId="51" applyFont="1" applyFill="1" applyBorder="1" applyAlignment="1">
      <alignment horizontal="center" vertical="center" wrapText="1"/>
    </xf>
    <xf numFmtId="0" fontId="4" fillId="2" borderId="7" xfId="51" applyFont="1" applyFill="1" applyBorder="1" applyAlignment="1">
      <alignment horizontal="center" vertical="center" wrapText="1"/>
    </xf>
    <xf numFmtId="0" fontId="7" fillId="2" borderId="2" xfId="51" applyFont="1" applyFill="1" applyBorder="1" applyAlignment="1">
      <alignment horizontal="center" vertical="center" wrapText="1"/>
    </xf>
    <xf numFmtId="0" fontId="4" fillId="2" borderId="8" xfId="51" applyFont="1" applyFill="1" applyBorder="1" applyAlignment="1">
      <alignment horizontal="center" vertical="center" wrapText="1"/>
    </xf>
    <xf numFmtId="0" fontId="4" fillId="2" borderId="9" xfId="51" applyFont="1" applyFill="1" applyBorder="1" applyAlignment="1">
      <alignment horizontal="center" vertical="center" wrapText="1"/>
    </xf>
    <xf numFmtId="49" fontId="8" fillId="2" borderId="6" xfId="51" applyNumberFormat="1" applyFont="1" applyFill="1" applyBorder="1" applyAlignment="1">
      <alignment horizontal="center" vertical="center"/>
    </xf>
    <xf numFmtId="0" fontId="8" fillId="2" borderId="12" xfId="51" applyFont="1" applyFill="1" applyBorder="1" applyAlignment="1">
      <alignment horizontal="center" vertical="center"/>
    </xf>
    <xf numFmtId="0" fontId="8" fillId="2" borderId="7" xfId="51" applyFont="1" applyFill="1" applyBorder="1" applyAlignment="1">
      <alignment horizontal="center" vertical="center"/>
    </xf>
    <xf numFmtId="31" fontId="3" fillId="0" borderId="6" xfId="0" applyNumberFormat="1" applyFont="1" applyFill="1" applyBorder="1" applyAlignment="1">
      <alignment horizontal="center" vertical="center" wrapText="1"/>
    </xf>
    <xf numFmtId="0" fontId="8" fillId="2" borderId="8" xfId="51" applyFont="1" applyFill="1" applyBorder="1" applyAlignment="1">
      <alignment horizontal="center" vertical="center"/>
    </xf>
    <xf numFmtId="0" fontId="8" fillId="2" borderId="0" xfId="51" applyFont="1" applyFill="1" applyBorder="1" applyAlignment="1">
      <alignment horizontal="center" vertical="center"/>
    </xf>
    <xf numFmtId="0" fontId="8" fillId="2" borderId="9" xfId="51" applyFont="1" applyFill="1" applyBorder="1" applyAlignment="1">
      <alignment horizontal="center" vertical="center"/>
    </xf>
    <xf numFmtId="31" fontId="3" fillId="0" borderId="8" xfId="0" applyNumberFormat="1" applyFont="1" applyFill="1" applyBorder="1" applyAlignment="1">
      <alignment horizontal="center" vertical="center" wrapText="1"/>
    </xf>
    <xf numFmtId="0" fontId="8" fillId="2" borderId="10" xfId="51" applyFont="1" applyFill="1" applyBorder="1" applyAlignment="1">
      <alignment horizontal="center" vertical="center"/>
    </xf>
    <xf numFmtId="0" fontId="8" fillId="2" borderId="1" xfId="51" applyFont="1" applyFill="1" applyBorder="1" applyAlignment="1">
      <alignment horizontal="center" vertical="center"/>
    </xf>
    <xf numFmtId="0" fontId="8" fillId="2" borderId="11" xfId="51" applyFont="1" applyFill="1" applyBorder="1" applyAlignment="1">
      <alignment horizontal="center" vertical="center"/>
    </xf>
    <xf numFmtId="31" fontId="3" fillId="0" borderId="10" xfId="0" applyNumberFormat="1" applyFont="1" applyFill="1" applyBorder="1" applyAlignment="1">
      <alignment horizontal="center" vertical="center" wrapText="1"/>
    </xf>
    <xf numFmtId="0" fontId="4" fillId="2" borderId="13" xfId="51" applyNumberFormat="1" applyFont="1" applyFill="1" applyBorder="1" applyAlignment="1">
      <alignment horizontal="center" vertical="center" textRotation="255" wrapText="1"/>
    </xf>
    <xf numFmtId="0" fontId="3" fillId="2" borderId="2" xfId="51" applyFont="1" applyFill="1" applyBorder="1" applyAlignment="1">
      <alignment vertical="center" wrapText="1"/>
    </xf>
    <xf numFmtId="0" fontId="4" fillId="2" borderId="14" xfId="51" applyNumberFormat="1" applyFont="1" applyFill="1" applyBorder="1" applyAlignment="1">
      <alignment horizontal="center" vertical="center" textRotation="255" wrapText="1"/>
    </xf>
    <xf numFmtId="0" fontId="3" fillId="2" borderId="13" xfId="51" applyFont="1" applyFill="1" applyBorder="1" applyAlignment="1">
      <alignment horizontal="center" vertical="center" wrapText="1"/>
    </xf>
    <xf numFmtId="0" fontId="3" fillId="2" borderId="14" xfId="51" applyFont="1" applyFill="1" applyBorder="1" applyAlignment="1">
      <alignment horizontal="center" vertical="center" wrapText="1"/>
    </xf>
    <xf numFmtId="0" fontId="9" fillId="0" borderId="4" xfId="0" applyNumberFormat="1" applyFont="1" applyFill="1" applyBorder="1" applyAlignment="1">
      <alignment horizontal="left" vertical="center" wrapText="1"/>
    </xf>
    <xf numFmtId="0" fontId="3" fillId="2" borderId="12" xfId="51" applyFont="1" applyFill="1" applyBorder="1" applyAlignment="1">
      <alignment horizontal="center" vertical="center" wrapText="1"/>
    </xf>
    <xf numFmtId="49" fontId="9" fillId="0" borderId="15" xfId="0" applyNumberFormat="1" applyFont="1" applyFill="1" applyBorder="1" applyAlignment="1">
      <alignment horizontal="left" vertical="center" wrapText="1"/>
    </xf>
    <xf numFmtId="49" fontId="3" fillId="2" borderId="3" xfId="51" applyNumberFormat="1" applyFont="1" applyFill="1" applyBorder="1" applyAlignment="1">
      <alignment horizontal="center" vertical="center" wrapText="1"/>
    </xf>
    <xf numFmtId="0" fontId="3" fillId="2" borderId="5" xfId="51" applyFont="1" applyFill="1" applyBorder="1" applyAlignment="1">
      <alignment horizontal="center" vertical="center" wrapText="1"/>
    </xf>
    <xf numFmtId="0" fontId="3" fillId="2" borderId="3" xfId="51" applyFont="1" applyFill="1" applyBorder="1" applyAlignment="1">
      <alignment horizontal="center" wrapText="1"/>
    </xf>
    <xf numFmtId="0" fontId="3" fillId="2" borderId="5" xfId="51" applyFont="1" applyFill="1" applyBorder="1" applyAlignment="1">
      <alignment horizontal="center" wrapText="1"/>
    </xf>
    <xf numFmtId="0" fontId="0" fillId="2" borderId="0" xfId="0" applyFill="1" applyAlignment="1">
      <alignment horizontal="right"/>
    </xf>
    <xf numFmtId="0" fontId="3" fillId="2" borderId="1" xfId="5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31" fontId="3" fillId="0" borderId="12" xfId="0" applyNumberFormat="1" applyFont="1" applyFill="1" applyBorder="1" applyAlignment="1">
      <alignment horizontal="center" vertical="center" wrapText="1"/>
    </xf>
    <xf numFmtId="31" fontId="3" fillId="0" borderId="7" xfId="0" applyNumberFormat="1" applyFont="1" applyFill="1" applyBorder="1" applyAlignment="1">
      <alignment horizontal="center" vertical="center" wrapText="1"/>
    </xf>
    <xf numFmtId="31" fontId="3" fillId="0" borderId="0" xfId="0" applyNumberFormat="1" applyFont="1" applyFill="1" applyBorder="1" applyAlignment="1">
      <alignment horizontal="center" vertical="center" wrapText="1"/>
    </xf>
    <xf numFmtId="31" fontId="3" fillId="0" borderId="9"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31" fontId="3" fillId="0" borderId="11" xfId="0" applyNumberFormat="1" applyFont="1" applyFill="1" applyBorder="1" applyAlignment="1">
      <alignment horizontal="center" vertical="center" wrapText="1"/>
    </xf>
    <xf numFmtId="0" fontId="9" fillId="0" borderId="16" xfId="0" applyNumberFormat="1" applyFont="1" applyFill="1" applyBorder="1" applyAlignment="1">
      <alignment horizontal="left" vertical="center" wrapText="1"/>
    </xf>
    <xf numFmtId="0" fontId="9" fillId="0" borderId="15" xfId="0" applyNumberFormat="1" applyFont="1" applyFill="1" applyBorder="1" applyAlignment="1">
      <alignment horizontal="left" vertical="center" wrapText="1"/>
    </xf>
    <xf numFmtId="0" fontId="3" fillId="2" borderId="4" xfId="51" applyFont="1" applyFill="1" applyBorder="1" applyAlignment="1">
      <alignment horizontal="center" wrapText="1"/>
    </xf>
    <xf numFmtId="0" fontId="0" fillId="2" borderId="0" xfId="0" applyFill="1" applyAlignment="1">
      <alignment horizontal="center"/>
    </xf>
    <xf numFmtId="0" fontId="0"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2" xfId="0" applyNumberFormat="1" applyFont="1" applyFill="1" applyBorder="1" applyAlignment="1">
      <alignment horizontal="center" vertical="center" textRotation="255"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7" xfId="0" applyNumberFormat="1" applyFont="1" applyFill="1" applyBorder="1" applyAlignment="1">
      <alignment horizontal="center" vertical="center"/>
    </xf>
    <xf numFmtId="0" fontId="3" fillId="0" borderId="16" xfId="0" applyNumberFormat="1" applyFont="1" applyFill="1" applyBorder="1" applyAlignment="1">
      <alignment horizontal="center" vertical="center" wrapText="1"/>
    </xf>
    <xf numFmtId="49" fontId="3" fillId="0" borderId="18"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17" xfId="0" applyNumberFormat="1" applyFont="1" applyFill="1" applyBorder="1" applyAlignment="1">
      <alignment horizontal="center" vertical="center" wrapText="1"/>
    </xf>
    <xf numFmtId="0" fontId="3" fillId="0" borderId="4" xfId="0" applyNumberFormat="1"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0" fillId="0" borderId="2" xfId="0" applyFont="1" applyFill="1" applyBorder="1" applyAlignment="1">
      <alignment horizontal="left" vertical="center"/>
    </xf>
    <xf numFmtId="31" fontId="3" fillId="0" borderId="2" xfId="0" applyNumberFormat="1" applyFont="1" applyFill="1" applyBorder="1" applyAlignment="1">
      <alignment horizontal="center" vertical="center" wrapText="1"/>
    </xf>
    <xf numFmtId="0" fontId="4" fillId="0" borderId="13" xfId="0" applyNumberFormat="1" applyFont="1" applyFill="1" applyBorder="1" applyAlignment="1">
      <alignment horizontal="center" vertical="center" textRotation="255" wrapText="1"/>
    </xf>
    <xf numFmtId="0" fontId="3" fillId="0" borderId="4" xfId="0" applyNumberFormat="1" applyFont="1" applyFill="1" applyBorder="1" applyAlignment="1">
      <alignment vertical="center" wrapText="1"/>
    </xf>
    <xf numFmtId="0" fontId="3" fillId="0" borderId="11" xfId="0" applyNumberFormat="1" applyFont="1" applyFill="1" applyBorder="1" applyAlignment="1">
      <alignment vertical="center" wrapText="1"/>
    </xf>
    <xf numFmtId="0" fontId="3" fillId="0" borderId="14" xfId="0" applyNumberFormat="1" applyFont="1" applyFill="1" applyBorder="1" applyAlignment="1">
      <alignment horizontal="center" vertical="center" wrapText="1"/>
    </xf>
    <xf numFmtId="0" fontId="3" fillId="0" borderId="1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wrapText="1"/>
    </xf>
    <xf numFmtId="0" fontId="3" fillId="0" borderId="5" xfId="0" applyFont="1" applyFill="1" applyBorder="1" applyAlignment="1">
      <alignment horizontal="center" wrapText="1"/>
    </xf>
    <xf numFmtId="0" fontId="10" fillId="0" borderId="0" xfId="0" applyNumberFormat="1" applyFont="1" applyFill="1" applyBorder="1" applyAlignment="1" applyProtection="1">
      <alignment horizontal="right" vertical="center"/>
    </xf>
    <xf numFmtId="0" fontId="3" fillId="0" borderId="1" xfId="0" applyFont="1" applyFill="1" applyBorder="1" applyAlignment="1">
      <alignment horizontal="left" vertical="center" wrapText="1"/>
    </xf>
    <xf numFmtId="49"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center" wrapText="1"/>
    </xf>
    <xf numFmtId="0" fontId="11" fillId="0" borderId="4" xfId="0" applyNumberFormat="1" applyFont="1" applyFill="1" applyBorder="1" applyAlignment="1">
      <alignment vertical="center" wrapText="1"/>
    </xf>
    <xf numFmtId="0" fontId="11" fillId="0" borderId="11" xfId="0" applyNumberFormat="1" applyFont="1" applyFill="1" applyBorder="1" applyAlignment="1">
      <alignment vertical="center" wrapText="1"/>
    </xf>
    <xf numFmtId="0" fontId="3" fillId="0" borderId="19" xfId="0" applyNumberFormat="1" applyFont="1" applyFill="1" applyBorder="1" applyAlignment="1">
      <alignment horizontal="center" vertical="center" wrapText="1"/>
    </xf>
    <xf numFmtId="49" fontId="9" fillId="0" borderId="19"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49" fontId="3" fillId="0" borderId="16" xfId="0" applyNumberFormat="1" applyFont="1" applyFill="1" applyBorder="1" applyAlignment="1">
      <alignment horizontal="center" vertical="center" wrapText="1"/>
    </xf>
    <xf numFmtId="0" fontId="3" fillId="0" borderId="16" xfId="0" applyNumberFormat="1" applyFont="1" applyFill="1" applyBorder="1" applyAlignment="1">
      <alignment horizontal="center" wrapText="1"/>
    </xf>
    <xf numFmtId="0" fontId="9" fillId="0" borderId="19" xfId="0" applyNumberFormat="1" applyFont="1" applyFill="1" applyBorder="1" applyAlignment="1">
      <alignment horizontal="left" vertical="center" wrapText="1"/>
    </xf>
    <xf numFmtId="0" fontId="11" fillId="0" borderId="2" xfId="0" applyFont="1" applyFill="1" applyBorder="1" applyAlignment="1">
      <alignment horizontal="center" vertical="center" wrapText="1"/>
    </xf>
    <xf numFmtId="177" fontId="3" fillId="2" borderId="6" xfId="51" applyNumberFormat="1" applyFont="1" applyFill="1" applyBorder="1" applyAlignment="1">
      <alignment horizontal="center" vertical="center" wrapText="1"/>
    </xf>
    <xf numFmtId="177" fontId="3" fillId="2" borderId="8" xfId="51" applyNumberFormat="1" applyFont="1" applyFill="1" applyBorder="1" applyAlignment="1">
      <alignment horizontal="center" vertical="center" wrapText="1"/>
    </xf>
    <xf numFmtId="177" fontId="3" fillId="2" borderId="10" xfId="51" applyNumberFormat="1" applyFont="1" applyFill="1" applyBorder="1" applyAlignment="1">
      <alignment horizontal="center" vertical="center" wrapText="1"/>
    </xf>
    <xf numFmtId="178" fontId="3" fillId="2" borderId="2" xfId="51" applyNumberFormat="1" applyFont="1" applyFill="1" applyBorder="1" applyAlignment="1">
      <alignment horizontal="center" vertical="center" wrapText="1"/>
    </xf>
    <xf numFmtId="177" fontId="3" fillId="2" borderId="12" xfId="51" applyNumberFormat="1" applyFont="1" applyFill="1" applyBorder="1" applyAlignment="1">
      <alignment horizontal="center" vertical="center" wrapText="1"/>
    </xf>
    <xf numFmtId="177" fontId="3" fillId="2" borderId="7" xfId="51" applyNumberFormat="1" applyFont="1" applyFill="1" applyBorder="1" applyAlignment="1">
      <alignment horizontal="center" vertical="center" wrapText="1"/>
    </xf>
    <xf numFmtId="177" fontId="3" fillId="2" borderId="0" xfId="51" applyNumberFormat="1" applyFont="1" applyFill="1" applyBorder="1" applyAlignment="1">
      <alignment horizontal="center" vertical="center" wrapText="1"/>
    </xf>
    <xf numFmtId="177" fontId="3" fillId="2" borderId="9" xfId="51" applyNumberFormat="1" applyFont="1" applyFill="1" applyBorder="1" applyAlignment="1">
      <alignment horizontal="center" vertical="center" wrapText="1"/>
    </xf>
    <xf numFmtId="177" fontId="3" fillId="2" borderId="1" xfId="51" applyNumberFormat="1" applyFont="1" applyFill="1" applyBorder="1" applyAlignment="1">
      <alignment horizontal="center" vertical="center" wrapText="1"/>
    </xf>
    <xf numFmtId="177" fontId="3" fillId="2" borderId="11" xfId="51"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0" fillId="0" borderId="0" xfId="0" applyFill="1" applyBorder="1" applyAlignment="1">
      <alignment horizontal="left"/>
    </xf>
    <xf numFmtId="0" fontId="0" fillId="0" borderId="0" xfId="0" applyFill="1" applyBorder="1" applyAlignment="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NumberFormat="1" applyFont="1" applyFill="1" applyBorder="1" applyAlignment="1">
      <alignment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0" fontId="3" fillId="0" borderId="2" xfId="51" applyFont="1" applyFill="1" applyBorder="1" applyAlignment="1">
      <alignment horizontal="left" vertical="center" wrapText="1"/>
    </xf>
    <xf numFmtId="0" fontId="4" fillId="0" borderId="2" xfId="51" applyFont="1" applyFill="1" applyBorder="1" applyAlignment="1">
      <alignment horizontal="center" vertical="center" wrapText="1"/>
    </xf>
    <xf numFmtId="179" fontId="3" fillId="0" borderId="2" xfId="51" applyNumberFormat="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xf>
    <xf numFmtId="0" fontId="8" fillId="0" borderId="12" xfId="51" applyFont="1" applyFill="1" applyBorder="1" applyAlignment="1">
      <alignment horizontal="center" vertical="center"/>
    </xf>
    <xf numFmtId="0" fontId="8" fillId="0" borderId="7" xfId="51" applyFont="1" applyFill="1" applyBorder="1" applyAlignment="1">
      <alignment horizontal="center" vertical="center"/>
    </xf>
    <xf numFmtId="49" fontId="3" fillId="0" borderId="6" xfId="51" applyNumberFormat="1" applyFont="1" applyFill="1" applyBorder="1" applyAlignment="1">
      <alignment horizontal="center" vertical="center" wrapText="1"/>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3" fillId="0" borderId="12" xfId="51" applyFont="1" applyFill="1" applyBorder="1" applyAlignment="1">
      <alignment horizontal="center" vertical="center" wrapText="1"/>
    </xf>
    <xf numFmtId="49" fontId="3" fillId="0" borderId="6" xfId="51" applyNumberFormat="1" applyFont="1" applyFill="1" applyBorder="1" applyAlignment="1">
      <alignment horizontal="left" vertical="center" wrapText="1"/>
    </xf>
    <xf numFmtId="49" fontId="3" fillId="0" borderId="10" xfId="51" applyNumberFormat="1" applyFont="1" applyFill="1" applyBorder="1" applyAlignment="1">
      <alignment horizontal="left" vertical="center" wrapText="1"/>
    </xf>
    <xf numFmtId="0" fontId="0" fillId="0" borderId="12" xfId="0" applyFill="1" applyBorder="1" applyAlignment="1"/>
    <xf numFmtId="0" fontId="0" fillId="0" borderId="7" xfId="0" applyFill="1" applyBorder="1" applyAlignment="1"/>
    <xf numFmtId="0" fontId="0" fillId="0" borderId="10" xfId="0" applyFill="1" applyBorder="1" applyAlignment="1"/>
    <xf numFmtId="0" fontId="0" fillId="0" borderId="1" xfId="0" applyFill="1" applyBorder="1" applyAlignment="1"/>
    <xf numFmtId="0" fontId="0" fillId="0" borderId="11" xfId="0" applyFill="1" applyBorder="1" applyAlignment="1"/>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3" xfId="51" applyFont="1" applyFill="1" applyBorder="1" applyAlignment="1">
      <alignment horizontal="center" wrapText="1"/>
    </xf>
    <xf numFmtId="0" fontId="3" fillId="0" borderId="5" xfId="51" applyFont="1" applyFill="1" applyBorder="1" applyAlignment="1">
      <alignment horizontal="center" wrapText="1"/>
    </xf>
    <xf numFmtId="0" fontId="3" fillId="0" borderId="1" xfId="51" applyFont="1" applyFill="1" applyBorder="1" applyAlignment="1">
      <alignment horizontal="left" vertical="center" wrapText="1"/>
    </xf>
    <xf numFmtId="49" fontId="3" fillId="0" borderId="12" xfId="51" applyNumberFormat="1" applyFont="1" applyFill="1" applyBorder="1" applyAlignment="1">
      <alignment horizontal="left" vertical="center" wrapText="1"/>
    </xf>
    <xf numFmtId="49" fontId="3" fillId="0" borderId="7" xfId="51" applyNumberFormat="1" applyFont="1" applyFill="1" applyBorder="1" applyAlignment="1">
      <alignment horizontal="left" vertical="center" wrapText="1"/>
    </xf>
    <xf numFmtId="49" fontId="3" fillId="0" borderId="1" xfId="51" applyNumberFormat="1" applyFont="1" applyFill="1" applyBorder="1" applyAlignment="1">
      <alignment horizontal="left" vertical="center" wrapText="1"/>
    </xf>
    <xf numFmtId="49" fontId="3" fillId="0" borderId="11" xfId="51" applyNumberFormat="1"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6" xfId="51" applyFont="1" applyFill="1" applyBorder="1" applyAlignment="1">
      <alignment horizontal="center" vertical="center" wrapText="1"/>
    </xf>
    <xf numFmtId="0" fontId="6" fillId="0" borderId="7" xfId="51" applyFont="1" applyFill="1" applyBorder="1" applyAlignment="1">
      <alignment horizontal="center" vertical="center" wrapText="1"/>
    </xf>
    <xf numFmtId="0" fontId="6" fillId="0" borderId="10" xfId="51" applyFont="1" applyFill="1" applyBorder="1" applyAlignment="1">
      <alignment horizontal="center" vertical="center" wrapText="1"/>
    </xf>
    <xf numFmtId="0" fontId="6" fillId="0" borderId="11" xfId="51" applyFont="1" applyFill="1" applyBorder="1" applyAlignment="1">
      <alignment horizontal="center" vertical="center" wrapText="1"/>
    </xf>
    <xf numFmtId="0" fontId="3" fillId="0" borderId="4" xfId="51" applyFont="1" applyFill="1" applyBorder="1" applyAlignment="1">
      <alignment horizontal="center" wrapText="1"/>
    </xf>
    <xf numFmtId="0" fontId="9" fillId="0" borderId="2" xfId="0" applyNumberFormat="1"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0" fontId="3" fillId="0" borderId="5" xfId="0" applyNumberFormat="1" applyFont="1" applyFill="1" applyBorder="1" applyAlignment="1">
      <alignment horizontal="center" vertical="center" wrapText="1"/>
    </xf>
    <xf numFmtId="0" fontId="3" fillId="0" borderId="12" xfId="0" applyNumberFormat="1" applyFont="1" applyFill="1" applyBorder="1" applyAlignment="1">
      <alignment horizontal="center" vertical="center" wrapText="1"/>
    </xf>
    <xf numFmtId="0" fontId="3" fillId="0" borderId="20" xfId="0" applyNumberFormat="1" applyFont="1" applyFill="1" applyBorder="1" applyAlignment="1">
      <alignment horizontal="center" vertical="center" wrapText="1"/>
    </xf>
    <xf numFmtId="0" fontId="12" fillId="2" borderId="0" xfId="51" applyFont="1" applyFill="1" applyBorder="1" applyAlignment="1">
      <alignment horizontal="center" vertical="center"/>
    </xf>
    <xf numFmtId="0" fontId="13" fillId="2" borderId="0" xfId="51" applyFont="1" applyFill="1" applyBorder="1" applyAlignment="1">
      <alignment horizontal="center" vertical="center"/>
    </xf>
    <xf numFmtId="0" fontId="3" fillId="2" borderId="3" xfId="51" applyNumberFormat="1" applyFont="1" applyFill="1" applyBorder="1" applyAlignment="1" applyProtection="1">
      <alignment horizontal="left" vertical="top" wrapText="1"/>
      <protection locked="0"/>
    </xf>
    <xf numFmtId="0" fontId="3" fillId="2" borderId="5" xfId="51" applyNumberFormat="1" applyFont="1" applyFill="1" applyBorder="1" applyAlignment="1" applyProtection="1">
      <alignment horizontal="left" vertical="top" wrapText="1"/>
      <protection locked="0"/>
    </xf>
    <xf numFmtId="0" fontId="3" fillId="2" borderId="4" xfId="51" applyNumberFormat="1" applyFont="1" applyFill="1" applyBorder="1" applyAlignment="1" applyProtection="1">
      <alignment horizontal="left" vertical="top" wrapText="1"/>
      <protection locked="0"/>
    </xf>
    <xf numFmtId="4" fontId="3" fillId="2" borderId="2" xfId="51" applyNumberFormat="1" applyFont="1" applyFill="1" applyBorder="1" applyAlignment="1">
      <alignment vertical="center"/>
    </xf>
    <xf numFmtId="4" fontId="3" fillId="2" borderId="2" xfId="51" applyNumberFormat="1" applyFont="1" applyFill="1" applyBorder="1" applyAlignment="1">
      <alignment horizontal="center" vertical="center"/>
    </xf>
    <xf numFmtId="0" fontId="3" fillId="2" borderId="2" xfId="51" applyFont="1" applyFill="1" applyBorder="1" applyAlignment="1">
      <alignment horizontal="center" vertical="center"/>
    </xf>
    <xf numFmtId="0" fontId="11" fillId="0" borderId="2" xfId="0" applyFont="1" applyFill="1" applyBorder="1" applyAlignment="1">
      <alignment horizontal="left" vertical="center" wrapText="1"/>
    </xf>
    <xf numFmtId="0" fontId="3" fillId="2" borderId="2" xfId="51" applyFont="1" applyFill="1" applyBorder="1" applyAlignment="1">
      <alignment horizontal="center" wrapText="1"/>
    </xf>
    <xf numFmtId="0" fontId="0" fillId="0" borderId="0" xfId="0" applyFill="1"/>
    <xf numFmtId="0" fontId="10"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wrapText="1"/>
    </xf>
    <xf numFmtId="0" fontId="10" fillId="0" borderId="21" xfId="0" applyNumberFormat="1" applyFont="1" applyFill="1" applyBorder="1" applyAlignment="1" applyProtection="1">
      <alignment horizontal="center" vertical="center"/>
    </xf>
    <xf numFmtId="0" fontId="10" fillId="0" borderId="21"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wrapText="1"/>
    </xf>
    <xf numFmtId="180" fontId="10" fillId="0" borderId="10"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0" fontId="10" fillId="0" borderId="3" xfId="0" applyNumberFormat="1" applyFont="1" applyFill="1" applyBorder="1" applyAlignment="1" applyProtection="1">
      <alignment horizontal="center" vertical="center" wrapText="1"/>
    </xf>
    <xf numFmtId="180" fontId="10" fillId="0" borderId="3" xfId="0" applyNumberFormat="1" applyFont="1" applyFill="1" applyBorder="1" applyAlignment="1" applyProtection="1">
      <alignment horizontal="center" vertical="center" wrapText="1"/>
    </xf>
    <xf numFmtId="49" fontId="10" fillId="0" borderId="2" xfId="4" applyNumberFormat="1" applyFont="1" applyFill="1" applyBorder="1" applyAlignment="1">
      <alignment horizontal="left" vertical="center" wrapText="1"/>
    </xf>
    <xf numFmtId="49" fontId="10" fillId="0" borderId="2" xfId="4" applyNumberFormat="1" applyFont="1" applyFill="1" applyBorder="1" applyAlignment="1">
      <alignment horizontal="center" vertical="center" wrapText="1"/>
    </xf>
    <xf numFmtId="49" fontId="10" fillId="0" borderId="2" xfId="0" applyNumberFormat="1" applyFont="1" applyFill="1" applyBorder="1" applyAlignment="1" applyProtection="1">
      <alignment horizontal="center" vertical="center" wrapText="1"/>
    </xf>
    <xf numFmtId="0" fontId="0" fillId="0" borderId="2" xfId="0" applyFill="1" applyBorder="1"/>
    <xf numFmtId="0" fontId="10" fillId="0" borderId="2" xfId="4" applyNumberFormat="1" applyFont="1" applyFill="1" applyBorder="1" applyAlignment="1">
      <alignment horizontal="left" vertical="center" wrapText="1"/>
    </xf>
    <xf numFmtId="49" fontId="10" fillId="0" borderId="2" xfId="0" applyNumberFormat="1" applyFont="1" applyFill="1" applyBorder="1" applyAlignment="1" applyProtection="1">
      <alignment horizontal="left" vertical="center" wrapText="1"/>
    </xf>
    <xf numFmtId="0" fontId="10" fillId="0" borderId="2" xfId="0" applyNumberFormat="1" applyFont="1" applyFill="1" applyBorder="1" applyAlignment="1" applyProtection="1">
      <alignment horizontal="left" vertical="center" wrapText="1"/>
    </xf>
    <xf numFmtId="0" fontId="10" fillId="0" borderId="0" xfId="0" applyNumberFormat="1" applyFont="1" applyFill="1" applyAlignment="1" applyProtection="1">
      <alignment horizontal="right" vertical="center"/>
    </xf>
    <xf numFmtId="0" fontId="10" fillId="0" borderId="0" xfId="0" applyNumberFormat="1" applyFont="1" applyFill="1" applyAlignment="1" applyProtection="1">
      <alignment horizontal="right"/>
    </xf>
    <xf numFmtId="0" fontId="15" fillId="0" borderId="0" xfId="0" applyNumberFormat="1" applyFont="1" applyFill="1" applyProtection="1"/>
    <xf numFmtId="0" fontId="15" fillId="0" borderId="0" xfId="0" applyNumberFormat="1" applyFont="1" applyFill="1" applyAlignment="1" applyProtection="1">
      <alignment horizontal="center" vertical="center" wrapText="1"/>
    </xf>
    <xf numFmtId="0" fontId="16" fillId="0" borderId="0" xfId="0" applyFont="1" applyAlignment="1">
      <alignment horizontal="center"/>
    </xf>
    <xf numFmtId="0" fontId="10" fillId="0" borderId="13" xfId="0" applyNumberFormat="1" applyFont="1" applyFill="1" applyBorder="1" applyAlignment="1" applyProtection="1">
      <alignment horizontal="center" vertical="center" wrapText="1"/>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21"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xf numFmtId="0" fontId="0" fillId="0" borderId="2" xfId="0" applyNumberFormat="1" applyFill="1" applyBorder="1" applyAlignment="1">
      <alignment horizontal="center"/>
    </xf>
    <xf numFmtId="49" fontId="15" fillId="0" borderId="2" xfId="0" applyNumberFormat="1" applyFont="1" applyFill="1" applyBorder="1" applyAlignment="1">
      <alignment horizontal="center" vertical="center" wrapText="1"/>
    </xf>
    <xf numFmtId="3" fontId="15" fillId="0" borderId="2" xfId="0" applyNumberFormat="1" applyFont="1" applyFill="1" applyBorder="1" applyAlignment="1">
      <alignment horizontal="center" vertical="center"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3" fontId="0" fillId="0" borderId="2" xfId="0" applyNumberFormat="1" applyFill="1" applyBorder="1" applyAlignment="1">
      <alignment wrapText="1"/>
    </xf>
    <xf numFmtId="0" fontId="0" fillId="0" borderId="4" xfId="0" applyBorder="1" applyAlignment="1">
      <alignment horizontal="center"/>
    </xf>
    <xf numFmtId="0" fontId="0" fillId="0" borderId="13" xfId="0" applyBorder="1" applyAlignment="1">
      <alignment horizontal="center" vertical="center" wrapText="1"/>
    </xf>
    <xf numFmtId="0" fontId="0" fillId="0" borderId="2" xfId="0" applyBorder="1" applyAlignment="1">
      <alignment horizontal="right" vertical="center"/>
    </xf>
    <xf numFmtId="0" fontId="0" fillId="0" borderId="21" xfId="0" applyBorder="1" applyAlignment="1">
      <alignment horizontal="center" vertical="center" wrapText="1"/>
    </xf>
    <xf numFmtId="0" fontId="17" fillId="0" borderId="0" xfId="0" applyFont="1"/>
    <xf numFmtId="0" fontId="17" fillId="0" borderId="0" xfId="0" applyFont="1" applyFill="1"/>
    <xf numFmtId="181" fontId="10" fillId="0" borderId="2" xfId="0" applyNumberFormat="1" applyFont="1" applyFill="1" applyBorder="1" applyAlignment="1" applyProtection="1">
      <alignment horizontal="center" vertical="center" wrapText="1"/>
    </xf>
    <xf numFmtId="49" fontId="0" fillId="0" borderId="2" xfId="0" applyNumberFormat="1" applyFill="1" applyBorder="1"/>
    <xf numFmtId="49" fontId="17" fillId="0" borderId="2" xfId="0" applyNumberFormat="1" applyFont="1" applyFill="1" applyBorder="1" applyAlignment="1">
      <alignment horizontal="left" vertical="center"/>
    </xf>
    <xf numFmtId="0" fontId="17" fillId="0" borderId="2" xfId="0" applyNumberFormat="1" applyFont="1" applyFill="1" applyBorder="1" applyAlignment="1">
      <alignment vertical="center"/>
    </xf>
    <xf numFmtId="181" fontId="17" fillId="0" borderId="2" xfId="0" applyNumberFormat="1" applyFont="1" applyFill="1" applyBorder="1" applyAlignment="1" applyProtection="1">
      <alignment horizontal="center" vertical="center" wrapText="1"/>
    </xf>
    <xf numFmtId="182" fontId="17" fillId="0" borderId="2" xfId="0" applyNumberFormat="1" applyFont="1" applyFill="1" applyBorder="1" applyAlignment="1">
      <alignment horizontal="center" vertical="center"/>
    </xf>
    <xf numFmtId="49" fontId="17" fillId="0" borderId="2" xfId="0" applyNumberFormat="1" applyFont="1" applyBorder="1" applyAlignment="1">
      <alignment horizontal="left" vertical="center" wrapText="1"/>
    </xf>
    <xf numFmtId="0" fontId="0" fillId="0" borderId="2" xfId="0" applyFill="1" applyBorder="1" applyAlignment="1">
      <alignment horizontal="center"/>
    </xf>
    <xf numFmtId="49" fontId="17" fillId="0" borderId="2" xfId="0" applyNumberFormat="1" applyFont="1" applyFill="1" applyBorder="1" applyAlignment="1">
      <alignment horizontal="left"/>
    </xf>
    <xf numFmtId="0" fontId="17" fillId="0" borderId="2" xfId="0" applyFont="1" applyFill="1" applyBorder="1" applyAlignment="1">
      <alignment horizontal="left"/>
    </xf>
    <xf numFmtId="0" fontId="17" fillId="0" borderId="21" xfId="4" applyNumberFormat="1" applyFont="1" applyFill="1" applyBorder="1" applyAlignment="1">
      <alignment horizontal="center" vertical="center" wrapText="1"/>
    </xf>
    <xf numFmtId="0" fontId="10" fillId="0" borderId="21" xfId="4" applyNumberFormat="1" applyFont="1" applyFill="1" applyBorder="1" applyAlignment="1">
      <alignment horizontal="left" vertical="center" wrapText="1"/>
    </xf>
    <xf numFmtId="49" fontId="17" fillId="0" borderId="2" xfId="4" applyNumberFormat="1" applyFont="1" applyFill="1" applyBorder="1" applyAlignment="1">
      <alignment horizontal="left" vertical="center" wrapText="1"/>
    </xf>
    <xf numFmtId="3" fontId="0" fillId="0" borderId="2" xfId="0" applyNumberFormat="1" applyFill="1" applyBorder="1" applyAlignment="1">
      <alignment horizontal="center" vertical="center"/>
    </xf>
    <xf numFmtId="3" fontId="17" fillId="0" borderId="2" xfId="0" applyNumberFormat="1" applyFont="1" applyFill="1" applyBorder="1" applyAlignment="1">
      <alignment horizontal="center" vertical="center"/>
    </xf>
    <xf numFmtId="0" fontId="0" fillId="0" borderId="2" xfId="0" applyFill="1" applyBorder="1" applyAlignment="1">
      <alignment horizontal="center" vertical="center"/>
    </xf>
    <xf numFmtId="0" fontId="17" fillId="0" borderId="21" xfId="4" applyNumberFormat="1" applyFont="1" applyFill="1" applyBorder="1" applyAlignment="1">
      <alignment horizontal="left" vertical="center" wrapText="1"/>
    </xf>
    <xf numFmtId="182" fontId="10" fillId="0" borderId="2" xfId="0" applyNumberFormat="1" applyFont="1" applyFill="1" applyBorder="1" applyAlignment="1" applyProtection="1">
      <alignment horizontal="center" vertical="center" wrapText="1"/>
    </xf>
    <xf numFmtId="182" fontId="10" fillId="0" borderId="3" xfId="0" applyNumberFormat="1" applyFont="1" applyFill="1" applyBorder="1" applyAlignment="1" applyProtection="1">
      <alignment horizontal="center" vertical="center" wrapText="1"/>
    </xf>
    <xf numFmtId="49" fontId="17" fillId="0" borderId="21" xfId="4" applyNumberFormat="1" applyFont="1" applyFill="1" applyBorder="1" applyAlignment="1">
      <alignment horizontal="left" vertical="center" wrapText="1"/>
    </xf>
    <xf numFmtId="0" fontId="17" fillId="0" borderId="2" xfId="0" applyFont="1" applyFill="1" applyBorder="1" applyAlignment="1">
      <alignment vertical="center" wrapText="1"/>
    </xf>
    <xf numFmtId="182" fontId="17" fillId="0" borderId="2" xfId="0" applyNumberFormat="1" applyFont="1" applyFill="1" applyBorder="1" applyAlignment="1" applyProtection="1">
      <alignment horizontal="center" vertical="center" wrapText="1"/>
    </xf>
    <xf numFmtId="49" fontId="17" fillId="0" borderId="2" xfId="0" applyNumberFormat="1" applyFont="1" applyFill="1" applyBorder="1" applyAlignment="1">
      <alignment horizontal="left" vertical="center" wrapText="1"/>
    </xf>
    <xf numFmtId="0" fontId="0" fillId="0" borderId="2" xfId="0" applyNumberFormat="1" applyFont="1" applyFill="1" applyBorder="1" applyProtection="1"/>
    <xf numFmtId="0" fontId="0" fillId="0" borderId="2" xfId="0" applyFont="1" applyFill="1" applyBorder="1"/>
    <xf numFmtId="49" fontId="0" fillId="0" borderId="2" xfId="0" applyNumberFormat="1" applyFill="1" applyBorder="1" applyAlignment="1">
      <alignment horizontal="left" vertical="center"/>
    </xf>
    <xf numFmtId="0" fontId="0" fillId="0" borderId="2" xfId="0" applyFill="1" applyBorder="1" applyAlignment="1">
      <alignment vertical="center" wrapText="1"/>
    </xf>
    <xf numFmtId="49" fontId="17" fillId="0" borderId="2" xfId="0" applyNumberFormat="1" applyFont="1" applyBorder="1" applyAlignment="1">
      <alignment horizontal="left"/>
    </xf>
    <xf numFmtId="178" fontId="17" fillId="0" borderId="2" xfId="0" applyNumberFormat="1" applyFont="1" applyFill="1" applyBorder="1" applyAlignment="1" applyProtection="1">
      <alignment horizontal="center" vertical="center" wrapText="1"/>
    </xf>
    <xf numFmtId="178" fontId="10" fillId="0" borderId="2" xfId="0" applyNumberFormat="1" applyFont="1" applyFill="1" applyBorder="1" applyAlignment="1" applyProtection="1">
      <alignment horizontal="center" vertical="center" wrapText="1"/>
    </xf>
    <xf numFmtId="0" fontId="0" fillId="0" borderId="2" xfId="0" applyFont="1" applyBorder="1"/>
    <xf numFmtId="0" fontId="0" fillId="0" borderId="2" xfId="0" applyBorder="1"/>
    <xf numFmtId="0" fontId="15" fillId="0" borderId="2" xfId="0" applyNumberFormat="1" applyFont="1" applyFill="1" applyBorder="1" applyProtection="1"/>
    <xf numFmtId="182" fontId="10" fillId="0" borderId="2" xfId="0" applyNumberFormat="1" applyFont="1" applyFill="1" applyBorder="1" applyAlignment="1">
      <alignment horizontal="center" vertical="center" wrapText="1"/>
    </xf>
    <xf numFmtId="182" fontId="18" fillId="0" borderId="2" xfId="0" applyNumberFormat="1" applyFont="1" applyFill="1" applyBorder="1" applyAlignment="1">
      <alignment horizontal="center" vertical="center" wrapText="1"/>
    </xf>
    <xf numFmtId="0" fontId="10" fillId="0" borderId="0" xfId="0" applyNumberFormat="1" applyFont="1" applyFill="1" applyProtection="1"/>
    <xf numFmtId="0" fontId="0" fillId="0" borderId="0" xfId="0" applyFill="1" applyAlignment="1">
      <alignment vertical="center"/>
    </xf>
    <xf numFmtId="0" fontId="15" fillId="0" borderId="0" xfId="0" applyFont="1"/>
    <xf numFmtId="0" fontId="19" fillId="0" borderId="0" xfId="0" applyFont="1"/>
    <xf numFmtId="0" fontId="19" fillId="0" borderId="0" xfId="0" applyFont="1" applyFill="1"/>
    <xf numFmtId="183" fontId="0" fillId="0" borderId="0" xfId="0" applyNumberFormat="1"/>
    <xf numFmtId="49" fontId="17" fillId="0" borderId="2" xfId="4" applyNumberFormat="1" applyFont="1" applyFill="1" applyBorder="1" applyAlignment="1" applyProtection="1">
      <alignment horizontal="center" vertical="center" wrapText="1"/>
    </xf>
    <xf numFmtId="0" fontId="17" fillId="0" borderId="5" xfId="4" applyNumberFormat="1" applyFont="1" applyFill="1" applyBorder="1" applyAlignment="1">
      <alignment horizontal="center" vertical="center" wrapText="1"/>
    </xf>
    <xf numFmtId="0" fontId="0" fillId="0" borderId="2" xfId="0" applyNumberFormat="1" applyFont="1" applyFill="1" applyBorder="1" applyAlignment="1" applyProtection="1">
      <alignment horizontal="center" vertical="center"/>
    </xf>
    <xf numFmtId="0" fontId="0" fillId="0" borderId="14" xfId="0" applyBorder="1" applyAlignment="1">
      <alignment horizontal="center" vertical="center"/>
    </xf>
    <xf numFmtId="0" fontId="17" fillId="0" borderId="14" xfId="0" applyFont="1" applyBorder="1" applyAlignment="1">
      <alignment horizontal="center" vertical="center"/>
    </xf>
    <xf numFmtId="182" fontId="10" fillId="0" borderId="2" xfId="0" applyNumberFormat="1" applyFont="1" applyFill="1" applyBorder="1" applyAlignment="1">
      <alignment vertical="center"/>
    </xf>
    <xf numFmtId="0" fontId="17" fillId="0" borderId="2" xfId="0" applyFont="1" applyFill="1" applyBorder="1" applyAlignment="1">
      <alignment vertical="center"/>
    </xf>
    <xf numFmtId="182" fontId="10" fillId="0" borderId="2" xfId="0" applyNumberFormat="1" applyFont="1" applyFill="1" applyBorder="1" applyAlignment="1">
      <alignment horizontal="right" vertical="center"/>
    </xf>
    <xf numFmtId="182" fontId="17" fillId="0" borderId="2" xfId="0" applyNumberFormat="1" applyFont="1" applyFill="1" applyBorder="1" applyAlignment="1">
      <alignment vertical="center"/>
    </xf>
    <xf numFmtId="182" fontId="17" fillId="0" borderId="2" xfId="0" applyNumberFormat="1" applyFont="1" applyFill="1" applyBorder="1" applyAlignment="1">
      <alignment horizontal="right" vertical="center"/>
    </xf>
    <xf numFmtId="182" fontId="17" fillId="0" borderId="2" xfId="4" applyNumberFormat="1" applyFont="1" applyFill="1" applyBorder="1" applyAlignment="1">
      <alignment horizontal="right" vertical="center"/>
    </xf>
    <xf numFmtId="0" fontId="17" fillId="0" borderId="2" xfId="0" applyFont="1" applyFill="1" applyBorder="1"/>
    <xf numFmtId="0" fontId="10" fillId="0" borderId="2" xfId="0" applyFont="1" applyBorder="1"/>
    <xf numFmtId="3" fontId="10" fillId="0" borderId="2" xfId="0" applyNumberFormat="1" applyFont="1" applyFill="1" applyBorder="1" applyAlignment="1">
      <alignment horizontal="center" vertical="center"/>
    </xf>
    <xf numFmtId="0" fontId="15" fillId="0" borderId="2" xfId="0" applyFont="1" applyBorder="1"/>
    <xf numFmtId="0" fontId="17" fillId="0" borderId="2" xfId="0" applyFont="1" applyBorder="1"/>
    <xf numFmtId="3" fontId="17" fillId="0" borderId="13" xfId="0" applyNumberFormat="1" applyFont="1" applyFill="1" applyBorder="1" applyAlignment="1">
      <alignment horizontal="center" vertical="center"/>
    </xf>
    <xf numFmtId="0" fontId="17" fillId="0" borderId="2" xfId="0" applyFont="1" applyBorder="1" applyAlignment="1">
      <alignment horizontal="center" vertical="center" wrapText="1"/>
    </xf>
    <xf numFmtId="3" fontId="17" fillId="0" borderId="3" xfId="0" applyNumberFormat="1" applyFont="1" applyFill="1" applyBorder="1" applyAlignment="1">
      <alignment horizontal="center" vertical="center"/>
    </xf>
    <xf numFmtId="0" fontId="10" fillId="0" borderId="2" xfId="0" applyNumberFormat="1" applyFont="1" applyFill="1" applyBorder="1" applyAlignment="1">
      <alignment horizontal="left" vertical="center"/>
    </xf>
    <xf numFmtId="181" fontId="17" fillId="0" borderId="2" xfId="4" applyNumberFormat="1" applyFont="1" applyFill="1" applyBorder="1" applyAlignment="1">
      <alignment horizontal="center" vertical="center" wrapText="1"/>
    </xf>
    <xf numFmtId="0" fontId="20" fillId="0" borderId="21" xfId="4" applyNumberFormat="1" applyFont="1" applyFill="1" applyBorder="1" applyAlignment="1">
      <alignment horizontal="center" vertical="center" wrapText="1"/>
    </xf>
    <xf numFmtId="49" fontId="21" fillId="0" borderId="2" xfId="4" applyNumberFormat="1" applyFont="1" applyFill="1" applyBorder="1" applyAlignment="1">
      <alignment horizontal="left" vertical="center" wrapText="1"/>
    </xf>
    <xf numFmtId="0" fontId="20" fillId="0" borderId="2" xfId="0" applyNumberFormat="1" applyFont="1" applyFill="1" applyBorder="1" applyAlignment="1">
      <alignment horizontal="center" vertical="center" wrapText="1"/>
    </xf>
    <xf numFmtId="182" fontId="21" fillId="0" borderId="2" xfId="0" applyNumberFormat="1" applyFont="1" applyFill="1" applyBorder="1" applyAlignment="1">
      <alignment horizontal="center" vertical="center" wrapText="1"/>
    </xf>
    <xf numFmtId="182" fontId="20" fillId="0" borderId="2" xfId="0" applyNumberFormat="1" applyFont="1" applyFill="1" applyBorder="1" applyAlignment="1">
      <alignment horizontal="left" vertical="center" wrapText="1"/>
    </xf>
    <xf numFmtId="49" fontId="20" fillId="0" borderId="2" xfId="4" applyNumberFormat="1" applyFont="1" applyFill="1" applyBorder="1" applyAlignment="1">
      <alignment horizontal="left" vertical="center" wrapText="1"/>
    </xf>
    <xf numFmtId="182" fontId="20" fillId="0" borderId="2" xfId="0" applyNumberFormat="1" applyFont="1" applyFill="1" applyBorder="1" applyAlignment="1">
      <alignment horizontal="center" vertical="center" wrapText="1"/>
    </xf>
    <xf numFmtId="0" fontId="20" fillId="0" borderId="2" xfId="0" applyFont="1" applyFill="1" applyBorder="1" applyAlignment="1">
      <alignment horizontal="center" vertical="center" wrapText="1"/>
    </xf>
    <xf numFmtId="49" fontId="20" fillId="0" borderId="2" xfId="0" applyNumberFormat="1" applyFont="1" applyFill="1" applyBorder="1" applyAlignment="1">
      <alignment horizontal="left" vertical="center" wrapText="1"/>
    </xf>
    <xf numFmtId="0" fontId="0" fillId="0" borderId="2" xfId="0" applyNumberFormat="1" applyFill="1" applyBorder="1" applyAlignment="1">
      <alignment horizontal="center" vertical="center"/>
    </xf>
    <xf numFmtId="3" fontId="0" fillId="0" borderId="0" xfId="0" applyNumberFormat="1" applyFill="1"/>
    <xf numFmtId="0" fontId="0" fillId="0" borderId="13" xfId="0" applyBorder="1" applyAlignment="1">
      <alignment horizontal="right" vertical="center" wrapText="1"/>
    </xf>
    <xf numFmtId="0" fontId="17" fillId="0" borderId="13" xfId="0" applyFont="1" applyBorder="1" applyAlignment="1">
      <alignment horizontal="right" vertical="center" wrapText="1"/>
    </xf>
    <xf numFmtId="3" fontId="17" fillId="0" borderId="2" xfId="0" applyNumberFormat="1" applyFont="1" applyFill="1" applyBorder="1" applyAlignment="1">
      <alignment vertical="center"/>
    </xf>
    <xf numFmtId="3" fontId="0" fillId="0" borderId="2" xfId="0" applyNumberFormat="1" applyFill="1" applyBorder="1" applyAlignment="1">
      <alignment vertical="center"/>
    </xf>
    <xf numFmtId="0" fontId="0" fillId="0" borderId="2" xfId="0" applyNumberFormat="1" applyFill="1" applyBorder="1" applyAlignment="1">
      <alignment vertical="center"/>
    </xf>
    <xf numFmtId="0" fontId="0" fillId="0" borderId="2" xfId="0" applyFill="1" applyBorder="1" applyAlignment="1">
      <alignment vertical="center"/>
    </xf>
    <xf numFmtId="3" fontId="15" fillId="0" borderId="2" xfId="0" applyNumberFormat="1" applyFont="1" applyFill="1" applyBorder="1"/>
    <xf numFmtId="3" fontId="0" fillId="0" borderId="2" xfId="0" applyNumberFormat="1" applyFont="1" applyFill="1" applyBorder="1"/>
    <xf numFmtId="3" fontId="0" fillId="0" borderId="2" xfId="0" applyNumberFormat="1" applyFill="1" applyBorder="1"/>
    <xf numFmtId="3" fontId="20" fillId="0" borderId="2" xfId="0" applyNumberFormat="1" applyFont="1" applyFill="1" applyBorder="1" applyAlignment="1">
      <alignment horizontal="center" vertical="center" wrapText="1"/>
    </xf>
    <xf numFmtId="0" fontId="0" fillId="0" borderId="14" xfId="0" applyBorder="1" applyAlignment="1">
      <alignment horizontal="center" vertical="center" wrapText="1"/>
    </xf>
    <xf numFmtId="0" fontId="0" fillId="0" borderId="13" xfId="0" applyBorder="1" applyAlignment="1">
      <alignment horizontal="right" vertical="center"/>
    </xf>
    <xf numFmtId="0" fontId="0" fillId="0" borderId="0" xfId="0" applyNumberFormat="1" applyFill="1" applyBorder="1" applyAlignment="1">
      <alignment vertical="center"/>
    </xf>
    <xf numFmtId="0" fontId="19" fillId="0" borderId="2" xfId="0" applyFont="1" applyBorder="1"/>
    <xf numFmtId="0" fontId="19" fillId="0" borderId="2" xfId="0" applyFont="1" applyFill="1" applyBorder="1"/>
    <xf numFmtId="0" fontId="10" fillId="2" borderId="2" xfId="0" applyNumberFormat="1" applyFont="1" applyFill="1" applyBorder="1" applyAlignment="1" applyProtection="1">
      <alignment horizontal="center" vertical="center" wrapText="1"/>
    </xf>
    <xf numFmtId="181" fontId="10" fillId="2" borderId="2" xfId="0" applyNumberFormat="1" applyFont="1" applyFill="1" applyBorder="1" applyAlignment="1" applyProtection="1">
      <alignment horizontal="center" vertical="center" wrapText="1"/>
    </xf>
    <xf numFmtId="49" fontId="15" fillId="2" borderId="0" xfId="0" applyNumberFormat="1" applyFont="1" applyFill="1" applyProtection="1"/>
    <xf numFmtId="0" fontId="15" fillId="2" borderId="0" xfId="0" applyNumberFormat="1" applyFont="1" applyFill="1" applyProtection="1"/>
    <xf numFmtId="49" fontId="0" fillId="0" borderId="2" xfId="0" applyNumberFormat="1" applyFill="1" applyBorder="1" applyAlignment="1">
      <alignment horizontal="center" vertical="center" wrapText="1"/>
    </xf>
    <xf numFmtId="0" fontId="17" fillId="0" borderId="2" xfId="0" applyNumberFormat="1" applyFont="1" applyFill="1" applyBorder="1" applyAlignment="1">
      <alignment horizontal="left" vertical="center"/>
    </xf>
    <xf numFmtId="181" fontId="17" fillId="0" borderId="2" xfId="0" applyNumberFormat="1" applyFont="1" applyFill="1" applyBorder="1" applyAlignment="1">
      <alignment horizontal="center" vertical="center" wrapText="1"/>
    </xf>
    <xf numFmtId="0" fontId="17" fillId="0" borderId="2" xfId="0" applyNumberFormat="1" applyFont="1" applyFill="1" applyBorder="1" applyAlignment="1">
      <alignment horizontal="left" vertical="center" wrapText="1"/>
    </xf>
    <xf numFmtId="49" fontId="17" fillId="0" borderId="2" xfId="0" applyNumberFormat="1" applyFont="1" applyFill="1" applyBorder="1" applyAlignment="1">
      <alignment horizontal="center" vertical="center"/>
    </xf>
    <xf numFmtId="49" fontId="0" fillId="0" borderId="2" xfId="0" applyNumberFormat="1" applyBorder="1" applyAlignment="1">
      <alignment horizontal="left" vertical="center"/>
    </xf>
    <xf numFmtId="181" fontId="10" fillId="3" borderId="2" xfId="0" applyNumberFormat="1" applyFont="1" applyFill="1" applyBorder="1" applyAlignment="1" applyProtection="1">
      <alignment horizontal="center" vertical="center" wrapText="1"/>
    </xf>
    <xf numFmtId="181" fontId="17" fillId="3" borderId="2" xfId="0" applyNumberFormat="1" applyFont="1" applyFill="1" applyBorder="1" applyAlignment="1" applyProtection="1">
      <alignment horizontal="center" vertical="center" wrapText="1"/>
    </xf>
    <xf numFmtId="184" fontId="10" fillId="0" borderId="0" xfId="0" applyNumberFormat="1" applyFont="1" applyFill="1" applyAlignment="1" applyProtection="1">
      <alignment horizontal="center" vertical="center" wrapText="1"/>
    </xf>
    <xf numFmtId="49" fontId="10" fillId="0" borderId="0" xfId="0" applyNumberFormat="1" applyFont="1" applyFill="1" applyAlignment="1" applyProtection="1">
      <alignment horizontal="center" vertical="center" wrapText="1"/>
    </xf>
    <xf numFmtId="185" fontId="10" fillId="2" borderId="0" xfId="0" applyNumberFormat="1" applyFont="1" applyFill="1" applyAlignment="1" applyProtection="1">
      <alignment horizontal="left" vertical="center"/>
    </xf>
    <xf numFmtId="185" fontId="10" fillId="2" borderId="1" xfId="0" applyNumberFormat="1" applyFont="1" applyFill="1" applyBorder="1" applyAlignment="1" applyProtection="1">
      <alignment horizontal="left" vertical="center"/>
    </xf>
    <xf numFmtId="0" fontId="10" fillId="0" borderId="0" xfId="0" applyNumberFormat="1" applyFont="1" applyFill="1" applyAlignment="1" applyProtection="1">
      <alignment horizontal="center" vertical="center"/>
    </xf>
    <xf numFmtId="0" fontId="10" fillId="2" borderId="21" xfId="0" applyNumberFormat="1" applyFont="1" applyFill="1" applyBorder="1" applyAlignment="1" applyProtection="1">
      <alignment horizontal="center" vertical="center"/>
    </xf>
    <xf numFmtId="0" fontId="10" fillId="2" borderId="21" xfId="0" applyNumberFormat="1" applyFont="1" applyFill="1" applyBorder="1" applyAlignment="1" applyProtection="1">
      <alignment horizontal="center" vertical="center" wrapText="1"/>
    </xf>
    <xf numFmtId="0" fontId="10" fillId="2" borderId="2" xfId="0" applyNumberFormat="1" applyFont="1" applyFill="1" applyBorder="1" applyAlignment="1" applyProtection="1">
      <alignment horizontal="center" vertical="center"/>
    </xf>
    <xf numFmtId="3" fontId="10" fillId="2" borderId="2" xfId="0" applyNumberFormat="1" applyFont="1" applyFill="1" applyBorder="1" applyAlignment="1" applyProtection="1">
      <alignment horizontal="center" vertical="center" wrapText="1"/>
    </xf>
    <xf numFmtId="49" fontId="17" fillId="0" borderId="2" xfId="0" applyNumberFormat="1" applyFont="1" applyFill="1" applyBorder="1" applyAlignment="1">
      <alignment horizontal="center" vertical="center" wrapText="1"/>
    </xf>
    <xf numFmtId="0" fontId="17" fillId="0" borderId="2" xfId="0" applyNumberFormat="1" applyFont="1" applyFill="1" applyBorder="1" applyAlignment="1">
      <alignment vertical="center" wrapText="1"/>
    </xf>
    <xf numFmtId="3" fontId="17" fillId="2" borderId="2" xfId="0" applyNumberFormat="1" applyFont="1" applyFill="1" applyBorder="1" applyAlignment="1" applyProtection="1">
      <alignment horizontal="center" vertical="center" wrapText="1"/>
    </xf>
    <xf numFmtId="49" fontId="17" fillId="0" borderId="2" xfId="4" applyNumberFormat="1" applyFont="1" applyFill="1" applyBorder="1" applyAlignment="1">
      <alignment horizontal="center" vertical="center" wrapText="1"/>
    </xf>
    <xf numFmtId="180" fontId="10" fillId="0" borderId="0" xfId="0" applyNumberFormat="1" applyFont="1" applyFill="1" applyAlignment="1" applyProtection="1">
      <alignment horizontal="right" vertical="center" wrapText="1"/>
    </xf>
    <xf numFmtId="0" fontId="10" fillId="0" borderId="1" xfId="0" applyNumberFormat="1" applyFont="1" applyFill="1" applyBorder="1" applyAlignment="1" applyProtection="1">
      <alignment horizontal="right"/>
    </xf>
    <xf numFmtId="0" fontId="15" fillId="0" borderId="1" xfId="0" applyFont="1" applyFill="1" applyBorder="1"/>
    <xf numFmtId="0" fontId="15" fillId="0" borderId="0" xfId="0" applyFont="1" applyFill="1"/>
    <xf numFmtId="180" fontId="10" fillId="0" borderId="0" xfId="0" applyNumberFormat="1" applyFont="1" applyFill="1" applyAlignment="1" applyProtection="1">
      <alignment horizontal="center" vertical="center" wrapText="1"/>
    </xf>
    <xf numFmtId="180" fontId="14" fillId="0" borderId="0" xfId="0" applyNumberFormat="1" applyFont="1" applyFill="1" applyAlignment="1" applyProtection="1">
      <alignment horizontal="centerContinuous" vertical="center"/>
    </xf>
    <xf numFmtId="185" fontId="10" fillId="0" borderId="0" xfId="0" applyNumberFormat="1" applyFont="1" applyFill="1" applyAlignment="1" applyProtection="1">
      <alignment horizontal="left" vertical="center"/>
    </xf>
    <xf numFmtId="185" fontId="10" fillId="0" borderId="1" xfId="0" applyNumberFormat="1" applyFont="1" applyFill="1" applyBorder="1" applyAlignment="1" applyProtection="1">
      <alignment horizontal="left" vertical="center"/>
    </xf>
    <xf numFmtId="0" fontId="10" fillId="0" borderId="11" xfId="0" applyNumberFormat="1" applyFont="1" applyFill="1" applyBorder="1" applyAlignment="1" applyProtection="1">
      <alignment horizontal="center" vertical="center" wrapText="1"/>
    </xf>
    <xf numFmtId="0" fontId="10" fillId="0" borderId="10"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xf>
    <xf numFmtId="181" fontId="10" fillId="0" borderId="2" xfId="0" applyNumberFormat="1" applyFont="1" applyFill="1" applyBorder="1" applyAlignment="1" applyProtection="1">
      <alignment horizontal="right" vertical="center"/>
    </xf>
    <xf numFmtId="3" fontId="10" fillId="0" borderId="21" xfId="0" applyNumberFormat="1" applyFont="1" applyFill="1" applyBorder="1" applyAlignment="1" applyProtection="1">
      <alignment horizontal="right" vertical="center" wrapText="1"/>
    </xf>
    <xf numFmtId="49" fontId="17" fillId="0" borderId="21" xfId="0" applyNumberFormat="1" applyFont="1" applyFill="1" applyBorder="1" applyAlignment="1">
      <alignment horizontal="left" vertical="center" wrapText="1"/>
    </xf>
    <xf numFmtId="49" fontId="17" fillId="0" borderId="21" xfId="0" applyNumberFormat="1" applyFont="1" applyFill="1" applyBorder="1" applyAlignment="1">
      <alignment horizontal="center" vertical="center" wrapText="1"/>
    </xf>
    <xf numFmtId="0" fontId="17" fillId="0" borderId="3" xfId="0" applyNumberFormat="1" applyFont="1" applyFill="1" applyBorder="1" applyAlignment="1">
      <alignment horizontal="left" vertical="center" wrapText="1"/>
    </xf>
    <xf numFmtId="181" fontId="17" fillId="2" borderId="2" xfId="0" applyNumberFormat="1" applyFont="1" applyFill="1" applyBorder="1" applyAlignment="1" applyProtection="1">
      <alignment horizontal="right" vertical="center"/>
    </xf>
    <xf numFmtId="49" fontId="17" fillId="0" borderId="21" xfId="4" applyNumberFormat="1" applyFont="1" applyFill="1" applyBorder="1" applyAlignment="1">
      <alignment horizontal="center" vertical="center" wrapText="1"/>
    </xf>
    <xf numFmtId="181" fontId="17" fillId="0" borderId="2" xfId="0" applyNumberFormat="1" applyFont="1" applyFill="1" applyBorder="1" applyAlignment="1" applyProtection="1">
      <alignment horizontal="right" vertical="center"/>
    </xf>
    <xf numFmtId="0" fontId="17" fillId="0" borderId="2" xfId="0" applyFont="1" applyBorder="1" applyAlignment="1">
      <alignment horizontal="right"/>
    </xf>
    <xf numFmtId="0" fontId="17" fillId="0" borderId="2" xfId="0" applyNumberFormat="1" applyFont="1" applyFill="1" applyBorder="1" applyAlignment="1" applyProtection="1">
      <alignment horizontal="right"/>
    </xf>
    <xf numFmtId="186" fontId="17" fillId="0" borderId="2" xfId="0" applyNumberFormat="1" applyFont="1" applyBorder="1" applyAlignment="1">
      <alignment horizontal="center" vertical="center" wrapText="1"/>
    </xf>
    <xf numFmtId="186" fontId="17" fillId="0" borderId="2" xfId="0" applyNumberFormat="1" applyFont="1" applyFill="1" applyBorder="1" applyAlignment="1">
      <alignment horizontal="center" vertical="center" wrapText="1"/>
    </xf>
    <xf numFmtId="0" fontId="10" fillId="0" borderId="21" xfId="4" applyNumberFormat="1" applyFont="1" applyFill="1" applyBorder="1" applyAlignment="1">
      <alignment horizontal="center" vertical="center" wrapText="1"/>
    </xf>
    <xf numFmtId="49" fontId="17" fillId="0" borderId="2" xfId="0" applyNumberFormat="1" applyFont="1" applyFill="1" applyBorder="1" applyAlignment="1" applyProtection="1">
      <alignment horizontal="left" vertical="center" wrapText="1"/>
    </xf>
    <xf numFmtId="49" fontId="17" fillId="0" borderId="2" xfId="4" applyNumberFormat="1" applyFont="1" applyFill="1" applyBorder="1" applyAlignment="1" applyProtection="1">
      <alignment horizontal="left" vertical="center"/>
    </xf>
    <xf numFmtId="49" fontId="0" fillId="3" borderId="2" xfId="0" applyNumberFormat="1" applyFill="1" applyBorder="1" applyAlignment="1">
      <alignment horizontal="left" vertical="center" wrapText="1"/>
    </xf>
    <xf numFmtId="180" fontId="10" fillId="0" borderId="0" xfId="0" applyNumberFormat="1" applyFont="1" applyFill="1" applyAlignment="1" applyProtection="1">
      <alignment horizontal="right" vertical="center"/>
    </xf>
    <xf numFmtId="180" fontId="10" fillId="0" borderId="1" xfId="0" applyNumberFormat="1" applyFont="1" applyFill="1" applyBorder="1" applyAlignment="1" applyProtection="1">
      <alignment horizontal="right"/>
    </xf>
    <xf numFmtId="180" fontId="10" fillId="0" borderId="2" xfId="0" applyNumberFormat="1" applyFont="1" applyFill="1" applyBorder="1" applyAlignment="1" applyProtection="1">
      <alignment horizontal="center" vertical="center"/>
    </xf>
    <xf numFmtId="180" fontId="10" fillId="0" borderId="2" xfId="0" applyNumberFormat="1" applyFont="1" applyFill="1" applyBorder="1" applyAlignment="1" applyProtection="1">
      <alignment horizontal="center" vertical="center" wrapText="1"/>
    </xf>
    <xf numFmtId="0" fontId="0" fillId="0" borderId="2" xfId="0" applyFont="1" applyBorder="1" applyAlignment="1">
      <alignment horizontal="right"/>
    </xf>
    <xf numFmtId="0" fontId="0" fillId="0" borderId="2" xfId="0" applyNumberFormat="1" applyFont="1" applyFill="1" applyBorder="1" applyAlignment="1" applyProtection="1">
      <alignment horizontal="right"/>
    </xf>
    <xf numFmtId="0" fontId="0" fillId="2" borderId="0" xfId="0" applyFill="1" applyAlignment="1">
      <alignment horizontal="center" vertical="center"/>
    </xf>
    <xf numFmtId="0" fontId="10" fillId="0" borderId="0" xfId="0" applyFont="1" applyFill="1"/>
    <xf numFmtId="183" fontId="10" fillId="0" borderId="1" xfId="0" applyNumberFormat="1" applyFont="1" applyFill="1" applyBorder="1" applyAlignment="1" applyProtection="1">
      <alignment horizontal="left" vertical="center"/>
    </xf>
    <xf numFmtId="185" fontId="10" fillId="0" borderId="1"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center" vertical="center" wrapText="1"/>
    </xf>
    <xf numFmtId="3" fontId="17" fillId="0" borderId="2" xfId="0" applyNumberFormat="1" applyFont="1" applyFill="1" applyBorder="1" applyAlignment="1" applyProtection="1">
      <alignment horizontal="center" vertical="center" wrapText="1"/>
    </xf>
    <xf numFmtId="3" fontId="17" fillId="0" borderId="2" xfId="0" applyNumberFormat="1" applyFont="1" applyFill="1" applyBorder="1" applyAlignment="1" applyProtection="1">
      <alignment horizontal="center" vertical="center"/>
    </xf>
    <xf numFmtId="3" fontId="15" fillId="0" borderId="2" xfId="0" applyNumberFormat="1" applyFont="1" applyFill="1" applyBorder="1" applyAlignment="1">
      <alignment horizontal="center" vertical="center"/>
    </xf>
    <xf numFmtId="181" fontId="17" fillId="0" borderId="2" xfId="0" applyNumberFormat="1" applyFont="1" applyFill="1" applyBorder="1" applyAlignment="1">
      <alignment horizontal="center" vertical="center"/>
    </xf>
    <xf numFmtId="182" fontId="17" fillId="0" borderId="2" xfId="4" applyNumberFormat="1" applyFont="1" applyFill="1" applyBorder="1" applyAlignment="1">
      <alignment horizontal="center" vertical="center"/>
    </xf>
    <xf numFmtId="182" fontId="10" fillId="0" borderId="2" xfId="0" applyNumberFormat="1" applyFont="1" applyFill="1" applyBorder="1" applyAlignment="1" applyProtection="1">
      <alignment horizontal="center" vertical="center"/>
    </xf>
    <xf numFmtId="182" fontId="17" fillId="0" borderId="2" xfId="4" applyNumberFormat="1" applyFont="1" applyFill="1" applyBorder="1" applyAlignment="1">
      <alignment horizontal="center" vertical="center" wrapText="1"/>
    </xf>
    <xf numFmtId="182" fontId="17" fillId="0" borderId="2" xfId="0" applyNumberFormat="1" applyFont="1" applyFill="1" applyBorder="1" applyAlignment="1" applyProtection="1">
      <alignment horizontal="center" vertical="center"/>
    </xf>
    <xf numFmtId="180" fontId="10"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10" fillId="0" borderId="2" xfId="0" applyNumberFormat="1" applyFont="1" applyFill="1" applyBorder="1" applyAlignment="1" applyProtection="1">
      <alignment horizontal="center" vertical="center"/>
    </xf>
    <xf numFmtId="3" fontId="15" fillId="0" borderId="2" xfId="0" applyNumberFormat="1" applyFont="1" applyFill="1" applyBorder="1" applyAlignment="1" applyProtection="1">
      <alignment horizontal="center" vertical="center"/>
    </xf>
    <xf numFmtId="3" fontId="0" fillId="2" borderId="2" xfId="0" applyNumberFormat="1" applyFill="1" applyBorder="1" applyAlignment="1">
      <alignment horizontal="center" vertical="center" wrapText="1"/>
    </xf>
    <xf numFmtId="3" fontId="17" fillId="0" borderId="2" xfId="0" applyNumberFormat="1" applyFont="1" applyFill="1" applyBorder="1" applyAlignment="1">
      <alignment horizontal="center" vertical="center" wrapText="1"/>
    </xf>
    <xf numFmtId="3" fontId="10" fillId="0" borderId="2" xfId="0" applyNumberFormat="1" applyFont="1" applyFill="1" applyBorder="1" applyAlignment="1">
      <alignment horizontal="center" vertical="center" wrapText="1"/>
    </xf>
    <xf numFmtId="0" fontId="0" fillId="0" borderId="0" xfId="0" applyFont="1" applyFill="1"/>
    <xf numFmtId="0" fontId="0" fillId="0" borderId="0" xfId="0" applyFill="1" applyBorder="1"/>
    <xf numFmtId="0" fontId="0" fillId="0" borderId="1" xfId="0" applyFill="1" applyBorder="1"/>
    <xf numFmtId="182" fontId="10" fillId="0" borderId="21" xfId="0" applyNumberFormat="1" applyFont="1" applyFill="1" applyBorder="1" applyAlignment="1" applyProtection="1">
      <alignment horizontal="center" vertical="center" wrapText="1"/>
    </xf>
    <xf numFmtId="3" fontId="10" fillId="0" borderId="2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xf>
    <xf numFmtId="0" fontId="17" fillId="0" borderId="2" xfId="4" applyNumberFormat="1" applyFont="1" applyFill="1" applyBorder="1" applyAlignment="1">
      <alignment horizontal="center" vertical="center" wrapText="1"/>
    </xf>
    <xf numFmtId="49" fontId="0" fillId="0" borderId="2" xfId="0" applyNumberFormat="1" applyFill="1" applyBorder="1" applyAlignment="1">
      <alignment horizontal="center" vertical="center"/>
    </xf>
    <xf numFmtId="182" fontId="10" fillId="0" borderId="2" xfId="4" applyNumberFormat="1" applyFont="1" applyFill="1" applyBorder="1" applyAlignment="1">
      <alignment horizontal="center" vertical="center" wrapText="1"/>
    </xf>
    <xf numFmtId="182" fontId="0" fillId="0" borderId="2" xfId="0" applyNumberFormat="1" applyFill="1" applyBorder="1" applyAlignment="1">
      <alignment horizontal="center"/>
    </xf>
    <xf numFmtId="182" fontId="22" fillId="0" borderId="2" xfId="0" applyNumberFormat="1" applyFont="1" applyFill="1" applyBorder="1" applyAlignment="1" applyProtection="1">
      <alignment horizontal="center" vertical="center"/>
    </xf>
    <xf numFmtId="49" fontId="17" fillId="0" borderId="2" xfId="4" applyNumberFormat="1" applyFont="1" applyFill="1" applyBorder="1" applyAlignment="1" applyProtection="1">
      <alignment horizontal="left" vertical="center" wrapText="1"/>
    </xf>
    <xf numFmtId="0" fontId="0" fillId="0" borderId="2" xfId="0" applyNumberFormat="1" applyFont="1" applyFill="1" applyBorder="1" applyAlignment="1" applyProtection="1">
      <alignment horizontal="left" vertical="center"/>
    </xf>
    <xf numFmtId="182" fontId="0" fillId="0" borderId="2" xfId="4"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xf>
    <xf numFmtId="0" fontId="0" fillId="0" borderId="2" xfId="0" applyNumberFormat="1" applyFont="1" applyFill="1" applyBorder="1" applyAlignment="1" applyProtection="1">
      <alignment horizontal="center"/>
    </xf>
    <xf numFmtId="182" fontId="15" fillId="0" borderId="2" xfId="0" applyNumberFormat="1" applyFont="1" applyFill="1" applyBorder="1" applyAlignment="1" applyProtection="1">
      <alignment horizontal="center"/>
    </xf>
    <xf numFmtId="0" fontId="0" fillId="3" borderId="0" xfId="0" applyFill="1"/>
    <xf numFmtId="0" fontId="0" fillId="0" borderId="0" xfId="0" applyFill="1" applyAlignment="1">
      <alignment horizontal="center"/>
    </xf>
    <xf numFmtId="0" fontId="0" fillId="0" borderId="0" xfId="0" applyFill="1" applyAlignment="1">
      <alignment horizontal="left"/>
    </xf>
    <xf numFmtId="0" fontId="8" fillId="0" borderId="0" xfId="4" applyNumberFormat="1" applyFont="1" applyFill="1" applyAlignment="1">
      <alignment horizontal="center" vertical="top" wrapText="1"/>
    </xf>
    <xf numFmtId="0" fontId="17" fillId="0" borderId="0" xfId="4" applyNumberFormat="1" applyFont="1" applyFill="1" applyAlignment="1">
      <alignment horizontal="right" vertical="center" wrapText="1"/>
    </xf>
    <xf numFmtId="0" fontId="17" fillId="0" borderId="0" xfId="4" applyNumberFormat="1" applyFont="1" applyFill="1" applyAlignment="1">
      <alignment horizontal="left" vertical="center" wrapText="1"/>
    </xf>
    <xf numFmtId="0" fontId="8" fillId="0" borderId="0" xfId="4" applyNumberFormat="1" applyFont="1" applyFill="1" applyAlignment="1">
      <alignment horizontal="left" vertical="center" wrapText="1"/>
    </xf>
    <xf numFmtId="0" fontId="23" fillId="0" borderId="0" xfId="4" applyNumberFormat="1" applyFont="1" applyFill="1" applyAlignment="1" applyProtection="1">
      <alignment horizontal="center" vertical="center"/>
    </xf>
    <xf numFmtId="0" fontId="0" fillId="0" borderId="2" xfId="4" applyNumberFormat="1" applyFont="1" applyFill="1" applyBorder="1" applyAlignment="1">
      <alignment horizontal="center" vertical="center"/>
    </xf>
    <xf numFmtId="0" fontId="17" fillId="0" borderId="2" xfId="4" applyNumberFormat="1" applyFont="1" applyFill="1" applyBorder="1" applyAlignment="1" applyProtection="1">
      <alignment horizontal="center" vertical="center" wrapText="1"/>
    </xf>
    <xf numFmtId="0" fontId="17" fillId="0" borderId="2" xfId="4" applyNumberFormat="1" applyFont="1" applyFill="1" applyBorder="1" applyAlignment="1" applyProtection="1">
      <alignment horizontal="right" vertical="center" wrapText="1"/>
    </xf>
    <xf numFmtId="3" fontId="17" fillId="0" borderId="2" xfId="4" applyNumberFormat="1" applyFont="1" applyFill="1" applyBorder="1" applyAlignment="1">
      <alignment horizontal="right" vertical="center" wrapText="1"/>
    </xf>
    <xf numFmtId="49" fontId="17" fillId="0" borderId="2" xfId="4" applyNumberFormat="1" applyFont="1" applyFill="1" applyBorder="1" applyAlignment="1">
      <alignment horizontal="right" vertical="center" wrapText="1"/>
    </xf>
    <xf numFmtId="0" fontId="17" fillId="0" borderId="2" xfId="4" applyNumberFormat="1" applyFont="1" applyFill="1" applyBorder="1" applyAlignment="1">
      <alignment horizontal="right" vertical="center"/>
    </xf>
    <xf numFmtId="0" fontId="0" fillId="0" borderId="2" xfId="0" applyFill="1" applyBorder="1" applyAlignment="1">
      <alignment horizontal="right"/>
    </xf>
    <xf numFmtId="0" fontId="15" fillId="0" borderId="2" xfId="4" applyNumberFormat="1" applyFont="1" applyFill="1" applyBorder="1" applyAlignment="1">
      <alignment horizontal="center" vertical="center"/>
    </xf>
    <xf numFmtId="0" fontId="10" fillId="0" borderId="2" xfId="4" applyNumberFormat="1" applyFont="1" applyFill="1" applyBorder="1" applyAlignment="1" applyProtection="1">
      <alignment horizontal="center" vertical="center" wrapText="1"/>
    </xf>
    <xf numFmtId="3" fontId="17" fillId="0" borderId="2" xfId="4" applyNumberFormat="1" applyFont="1" applyFill="1" applyBorder="1" applyAlignment="1">
      <alignment horizontal="center" vertical="center" wrapText="1"/>
    </xf>
    <xf numFmtId="49" fontId="15" fillId="0" borderId="2" xfId="0" applyNumberFormat="1" applyFont="1" applyFill="1" applyBorder="1" applyAlignment="1">
      <alignment horizontal="left" vertical="center"/>
    </xf>
    <xf numFmtId="0" fontId="15" fillId="0" borderId="2" xfId="0" applyNumberFormat="1" applyFont="1" applyFill="1" applyBorder="1" applyAlignment="1">
      <alignment horizontal="left" vertical="center"/>
    </xf>
    <xf numFmtId="49" fontId="0" fillId="0" borderId="2" xfId="0" applyNumberFormat="1" applyFont="1" applyFill="1" applyBorder="1" applyAlignment="1">
      <alignment horizontal="left" vertical="center"/>
    </xf>
    <xf numFmtId="0" fontId="0" fillId="0" borderId="2" xfId="0" applyNumberFormat="1" applyFont="1" applyFill="1" applyBorder="1" applyAlignment="1">
      <alignment horizontal="left" vertical="center"/>
    </xf>
    <xf numFmtId="0" fontId="17" fillId="0" borderId="0" xfId="4" applyNumberFormat="1" applyFont="1" applyFill="1" applyAlignment="1" applyProtection="1">
      <alignment vertical="center" wrapText="1"/>
    </xf>
    <xf numFmtId="0" fontId="17" fillId="0" borderId="0" xfId="4" applyNumberFormat="1" applyFont="1" applyFill="1" applyAlignment="1">
      <alignment horizontal="centerContinuous" vertical="center"/>
    </xf>
    <xf numFmtId="0" fontId="17" fillId="0" borderId="0" xfId="4" applyNumberFormat="1" applyFont="1" applyFill="1" applyAlignment="1" applyProtection="1">
      <alignment horizontal="right" wrapText="1"/>
    </xf>
    <xf numFmtId="0" fontId="17" fillId="0" borderId="0" xfId="4" applyNumberFormat="1" applyFont="1" applyFill="1" applyBorder="1" applyAlignment="1" applyProtection="1">
      <alignment horizontal="right" wrapText="1"/>
    </xf>
    <xf numFmtId="0" fontId="17" fillId="0" borderId="0" xfId="4" applyNumberFormat="1" applyFont="1" applyFill="1" applyAlignment="1" applyProtection="1">
      <alignment horizontal="center" wrapText="1"/>
    </xf>
    <xf numFmtId="0" fontId="0"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3" fontId="10" fillId="0" borderId="2" xfId="4" applyNumberFormat="1" applyFont="1" applyFill="1" applyBorder="1" applyAlignment="1">
      <alignment horizontal="right" vertical="center" wrapText="1"/>
    </xf>
    <xf numFmtId="3" fontId="0" fillId="0" borderId="2" xfId="0" applyNumberFormat="1" applyFill="1" applyBorder="1" applyAlignment="1">
      <alignment horizontal="right" vertical="center"/>
    </xf>
    <xf numFmtId="182" fontId="15" fillId="0" borderId="2" xfId="4" applyNumberFormat="1" applyFont="1" applyFill="1" applyBorder="1" applyAlignment="1" applyProtection="1">
      <alignment horizontal="center" vertical="center" wrapText="1"/>
    </xf>
    <xf numFmtId="182" fontId="10" fillId="0" borderId="2" xfId="4" applyNumberFormat="1" applyFont="1" applyFill="1" applyBorder="1" applyAlignment="1" applyProtection="1">
      <alignment horizontal="center" vertical="center" wrapText="1"/>
    </xf>
    <xf numFmtId="0" fontId="15" fillId="0" borderId="2" xfId="4" applyNumberFormat="1" applyFont="1" applyFill="1" applyBorder="1" applyAlignment="1" applyProtection="1">
      <alignment horizontal="center" vertical="center" wrapText="1"/>
    </xf>
    <xf numFmtId="3" fontId="0" fillId="3" borderId="2" xfId="0" applyNumberFormat="1" applyFill="1" applyBorder="1" applyAlignment="1">
      <alignment horizontal="center" vertical="center"/>
    </xf>
    <xf numFmtId="0" fontId="17" fillId="0" borderId="2" xfId="4" applyNumberFormat="1" applyFont="1" applyFill="1" applyBorder="1" applyAlignment="1">
      <alignment horizontal="centerContinuous" vertical="center"/>
    </xf>
    <xf numFmtId="3" fontId="17" fillId="2" borderId="2" xfId="4" applyNumberFormat="1" applyFont="1" applyFill="1" applyBorder="1" applyAlignment="1">
      <alignment horizontal="center" vertical="center" wrapText="1"/>
    </xf>
    <xf numFmtId="3" fontId="17" fillId="3" borderId="2" xfId="4" applyNumberFormat="1" applyFont="1" applyFill="1" applyBorder="1" applyAlignment="1">
      <alignment horizontal="center" vertical="center" wrapText="1"/>
    </xf>
    <xf numFmtId="0" fontId="17" fillId="0" borderId="0" xfId="4" applyNumberFormat="1" applyFont="1" applyFill="1" applyAlignment="1" applyProtection="1">
      <alignment horizontal="right" vertical="center"/>
    </xf>
    <xf numFmtId="0" fontId="17" fillId="0" borderId="0" xfId="4" applyNumberFormat="1" applyFont="1" applyFill="1" applyBorder="1" applyAlignment="1" applyProtection="1">
      <alignment horizontal="right" vertical="center"/>
    </xf>
    <xf numFmtId="0" fontId="10" fillId="0" borderId="0" xfId="4" applyNumberFormat="1" applyFont="1" applyFill="1" applyAlignment="1">
      <alignment horizontal="centerContinuous" vertical="center"/>
    </xf>
    <xf numFmtId="0" fontId="17" fillId="3" borderId="2" xfId="4" applyNumberFormat="1" applyFont="1" applyFill="1" applyBorder="1" applyAlignment="1">
      <alignment horizontal="centerContinuous" vertical="center"/>
    </xf>
    <xf numFmtId="0" fontId="17" fillId="3" borderId="0" xfId="4" applyNumberFormat="1" applyFont="1" applyFill="1" applyAlignment="1">
      <alignment horizontal="centerContinuous" vertical="center"/>
    </xf>
    <xf numFmtId="0" fontId="17" fillId="0" borderId="0" xfId="4" applyNumberFormat="1" applyFont="1" applyFill="1" applyAlignment="1">
      <alignment horizontal="center" vertical="center" wrapText="1"/>
    </xf>
    <xf numFmtId="0" fontId="23" fillId="0" borderId="0" xfId="4" applyNumberFormat="1" applyFont="1" applyFill="1" applyAlignment="1" applyProtection="1">
      <alignment horizontal="center" vertical="center" wrapText="1"/>
    </xf>
    <xf numFmtId="49" fontId="17" fillId="0" borderId="0" xfId="4" applyNumberFormat="1" applyFont="1" applyFill="1" applyAlignment="1">
      <alignment vertical="center"/>
    </xf>
    <xf numFmtId="0" fontId="17" fillId="0" borderId="2" xfId="4" applyNumberFormat="1" applyFont="1" applyFill="1" applyBorder="1" applyAlignment="1" applyProtection="1">
      <alignment horizontal="center" vertical="center"/>
    </xf>
    <xf numFmtId="0" fontId="17" fillId="0" borderId="3" xfId="4" applyNumberFormat="1" applyFont="1" applyFill="1" applyBorder="1" applyAlignment="1">
      <alignment horizontal="center" vertical="center" wrapText="1"/>
    </xf>
    <xf numFmtId="0" fontId="17" fillId="0" borderId="3" xfId="4" applyNumberFormat="1" applyFont="1" applyFill="1" applyBorder="1" applyAlignment="1" applyProtection="1">
      <alignment horizontal="center" vertical="center" wrapText="1"/>
    </xf>
    <xf numFmtId="0" fontId="17" fillId="0" borderId="21" xfId="4" applyNumberFormat="1" applyFont="1" applyFill="1" applyBorder="1" applyAlignment="1" applyProtection="1">
      <alignment horizontal="center" vertical="center" wrapText="1"/>
    </xf>
    <xf numFmtId="0" fontId="17" fillId="2" borderId="2" xfId="4" applyNumberFormat="1" applyFont="1" applyFill="1" applyBorder="1" applyAlignment="1">
      <alignment horizontal="center" vertical="center" wrapText="1"/>
    </xf>
    <xf numFmtId="181" fontId="17" fillId="2" borderId="2" xfId="4" applyNumberFormat="1" applyFont="1" applyFill="1" applyBorder="1" applyAlignment="1">
      <alignment horizontal="center" vertical="center" wrapText="1"/>
    </xf>
    <xf numFmtId="49" fontId="17" fillId="0" borderId="2" xfId="4" applyNumberFormat="1" applyFont="1" applyFill="1" applyBorder="1" applyAlignment="1">
      <alignment horizontal="center" vertical="center"/>
    </xf>
    <xf numFmtId="180" fontId="17" fillId="0" borderId="2" xfId="4" applyNumberFormat="1" applyFont="1" applyFill="1" applyBorder="1" applyAlignment="1">
      <alignment horizontal="center" vertical="center"/>
    </xf>
    <xf numFmtId="49" fontId="17" fillId="0" borderId="0" xfId="4" applyNumberFormat="1" applyFont="1" applyFill="1" applyAlignment="1">
      <alignment horizontal="center" vertical="center"/>
    </xf>
    <xf numFmtId="0" fontId="17" fillId="0" borderId="0" xfId="4" applyNumberFormat="1" applyFont="1" applyFill="1" applyAlignment="1">
      <alignment horizontal="left" vertical="center"/>
    </xf>
    <xf numFmtId="180" fontId="17" fillId="0" borderId="0" xfId="4" applyNumberFormat="1" applyFont="1" applyFill="1" applyAlignment="1">
      <alignment horizontal="center" vertical="center"/>
    </xf>
    <xf numFmtId="0" fontId="0" fillId="0" borderId="0" xfId="4" applyNumberFormat="1" applyFont="1" applyFill="1" applyAlignment="1">
      <alignment vertical="center"/>
    </xf>
    <xf numFmtId="180" fontId="17" fillId="0" borderId="0" xfId="4" applyNumberFormat="1" applyFont="1" applyFill="1" applyAlignment="1">
      <alignment vertical="center"/>
    </xf>
    <xf numFmtId="180" fontId="17" fillId="0" borderId="21" xfId="4" applyNumberFormat="1" applyFont="1" applyFill="1" applyBorder="1" applyAlignment="1" applyProtection="1">
      <alignment horizontal="center" vertical="center" wrapText="1"/>
    </xf>
    <xf numFmtId="180" fontId="17" fillId="0" borderId="2" xfId="4" applyNumberFormat="1" applyFont="1" applyFill="1" applyBorder="1" applyAlignment="1" applyProtection="1">
      <alignment horizontal="center" vertical="center" wrapText="1"/>
    </xf>
    <xf numFmtId="0" fontId="0" fillId="0" borderId="0" xfId="4" applyNumberFormat="1" applyFont="1" applyFill="1" applyAlignment="1">
      <alignment horizontal="right" vertical="center"/>
    </xf>
    <xf numFmtId="0" fontId="17" fillId="0" borderId="0" xfId="4" applyNumberFormat="1" applyFont="1" applyFill="1" applyAlignment="1">
      <alignment vertical="center"/>
    </xf>
    <xf numFmtId="0" fontId="17" fillId="0" borderId="1" xfId="4" applyNumberFormat="1" applyFont="1" applyFill="1" applyBorder="1" applyAlignment="1" applyProtection="1">
      <alignment horizontal="right" vertical="center"/>
    </xf>
    <xf numFmtId="0" fontId="17" fillId="0" borderId="4" xfId="4" applyNumberFormat="1" applyFont="1" applyFill="1" applyBorder="1" applyAlignment="1" applyProtection="1">
      <alignment horizontal="center" vertical="center" wrapText="1"/>
    </xf>
    <xf numFmtId="0" fontId="0" fillId="0" borderId="21" xfId="4" applyNumberFormat="1" applyFont="1" applyFill="1" applyBorder="1" applyAlignment="1">
      <alignment horizontal="center" vertical="center" wrapText="1"/>
    </xf>
    <xf numFmtId="0" fontId="0" fillId="0" borderId="2" xfId="4" applyNumberFormat="1" applyFont="1" applyFill="1" applyBorder="1" applyAlignment="1">
      <alignment horizontal="center" vertical="center" wrapText="1"/>
    </xf>
    <xf numFmtId="0" fontId="0" fillId="2" borderId="0" xfId="4" applyNumberFormat="1" applyFont="1" applyFill="1" applyAlignment="1">
      <alignment vertical="center"/>
    </xf>
    <xf numFmtId="0" fontId="0" fillId="0" borderId="2" xfId="4" applyNumberFormat="1" applyFont="1" applyFill="1" applyBorder="1" applyAlignment="1">
      <alignment vertical="center"/>
    </xf>
    <xf numFmtId="0" fontId="0" fillId="0" borderId="2" xfId="4" applyNumberFormat="1" applyFont="1" applyFill="1" applyBorder="1" applyAlignment="1">
      <alignment horizontal="centerContinuous" vertical="center"/>
    </xf>
    <xf numFmtId="0" fontId="0" fillId="0" borderId="0" xfId="4" applyNumberFormat="1" applyFont="1" applyFill="1" applyAlignment="1">
      <alignment horizontal="centerContinuous" vertical="center"/>
    </xf>
    <xf numFmtId="0" fontId="24" fillId="2" borderId="0" xfId="0" applyFont="1" applyFill="1"/>
    <xf numFmtId="49" fontId="10" fillId="0" borderId="2" xfId="4" applyNumberFormat="1" applyFont="1" applyFill="1" applyBorder="1" applyAlignment="1" applyProtection="1">
      <alignment horizontal="left" vertical="center" wrapText="1"/>
    </xf>
    <xf numFmtId="49" fontId="17" fillId="0" borderId="2" xfId="4" applyNumberFormat="1" applyFont="1" applyFill="1" applyBorder="1" applyAlignment="1" applyProtection="1">
      <alignment horizontal="centerContinuous" vertical="center" wrapText="1"/>
    </xf>
    <xf numFmtId="3" fontId="17" fillId="0" borderId="2" xfId="4" applyNumberFormat="1" applyFont="1" applyFill="1" applyBorder="1" applyAlignment="1" applyProtection="1">
      <alignment horizontal="right" vertical="center" wrapText="1"/>
    </xf>
    <xf numFmtId="0" fontId="17" fillId="0" borderId="5" xfId="4" applyNumberFormat="1" applyFont="1" applyFill="1" applyBorder="1" applyAlignment="1" applyProtection="1">
      <alignment horizontal="center" vertical="center" wrapText="1"/>
    </xf>
    <xf numFmtId="0" fontId="17" fillId="0" borderId="13" xfId="4" applyNumberFormat="1" applyFont="1" applyFill="1" applyBorder="1" applyAlignment="1" applyProtection="1">
      <alignment horizontal="center" vertical="center" wrapText="1"/>
    </xf>
    <xf numFmtId="182" fontId="10" fillId="0" borderId="21" xfId="4" applyNumberFormat="1" applyFont="1" applyFill="1" applyBorder="1" applyAlignment="1" applyProtection="1">
      <alignment horizontal="center" vertical="center" wrapText="1"/>
    </xf>
    <xf numFmtId="49" fontId="17" fillId="0" borderId="2" xfId="4" applyNumberFormat="1" applyFont="1" applyFill="1" applyBorder="1" applyAlignment="1" applyProtection="1">
      <alignment horizontal="right" vertical="center" wrapText="1"/>
    </xf>
    <xf numFmtId="0" fontId="17" fillId="0" borderId="0" xfId="4" applyNumberFormat="1" applyFont="1" applyFill="1" applyAlignment="1">
      <alignment horizontal="right"/>
    </xf>
    <xf numFmtId="0" fontId="0" fillId="0" borderId="0" xfId="0" applyAlignment="1">
      <alignment horizontal="center"/>
    </xf>
    <xf numFmtId="0" fontId="0" fillId="0" borderId="0" xfId="0" applyAlignment="1">
      <alignment horizontal="right"/>
    </xf>
    <xf numFmtId="0" fontId="25"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3" fontId="0" fillId="2" borderId="2" xfId="0" applyNumberFormat="1" applyFill="1" applyBorder="1" applyAlignment="1">
      <alignment horizontal="center"/>
    </xf>
    <xf numFmtId="0" fontId="0" fillId="0" borderId="0" xfId="0" applyBorder="1"/>
    <xf numFmtId="3" fontId="0" fillId="0" borderId="0" xfId="0" applyNumberFormat="1" applyFill="1" applyBorder="1"/>
    <xf numFmtId="182" fontId="15" fillId="0" borderId="0" xfId="0" applyNumberFormat="1" applyFont="1" applyFill="1" applyBorder="1" applyAlignment="1">
      <alignment horizontal="center" vertical="center" wrapText="1"/>
    </xf>
    <xf numFmtId="183" fontId="0" fillId="0" borderId="0" xfId="0" applyNumberFormat="1" applyAlignment="1">
      <alignment horizontal="center"/>
    </xf>
    <xf numFmtId="0" fontId="26" fillId="0" borderId="0" xfId="0" applyFont="1" applyFill="1" applyAlignment="1">
      <alignment vertical="center"/>
    </xf>
    <xf numFmtId="0" fontId="27" fillId="0" borderId="0" xfId="0" applyFont="1" applyFill="1" applyBorder="1" applyAlignment="1">
      <alignment horizontal="center" vertical="center" wrapText="1"/>
    </xf>
    <xf numFmtId="0" fontId="28" fillId="0" borderId="0" xfId="0" applyFont="1" applyFill="1" applyBorder="1" applyAlignment="1">
      <alignment vertical="center" wrapText="1"/>
    </xf>
    <xf numFmtId="0" fontId="26" fillId="0" borderId="0" xfId="0" applyFont="1" applyFill="1" applyAlignment="1">
      <alignment horizontal="center" vertical="center"/>
    </xf>
    <xf numFmtId="0" fontId="29" fillId="0" borderId="0" xfId="0" applyFont="1" applyFill="1" applyBorder="1" applyAlignment="1">
      <alignment horizontal="right" vertical="center" wrapText="1"/>
    </xf>
    <xf numFmtId="0" fontId="29" fillId="0" borderId="22" xfId="0" applyFont="1" applyFill="1" applyBorder="1" applyAlignment="1">
      <alignment horizontal="center" vertical="center" wrapText="1"/>
    </xf>
    <xf numFmtId="0" fontId="29" fillId="0" borderId="22" xfId="0" applyFont="1" applyFill="1" applyBorder="1" applyAlignment="1">
      <alignment vertical="center" wrapText="1"/>
    </xf>
    <xf numFmtId="49" fontId="29" fillId="0" borderId="22" xfId="0" applyNumberFormat="1" applyFont="1" applyFill="1" applyBorder="1" applyAlignment="1">
      <alignment horizontal="center" vertical="center" wrapText="1"/>
    </xf>
    <xf numFmtId="178" fontId="29" fillId="0" borderId="22" xfId="0" applyNumberFormat="1" applyFont="1" applyFill="1" applyBorder="1" applyAlignment="1">
      <alignment vertical="center" wrapText="1"/>
    </xf>
    <xf numFmtId="0" fontId="29" fillId="0" borderId="22" xfId="0" applyFont="1" applyFill="1" applyBorder="1" applyAlignment="1">
      <alignment horizontal="left" vertical="center" wrapText="1"/>
    </xf>
    <xf numFmtId="178" fontId="29" fillId="0" borderId="22" xfId="0" applyNumberFormat="1" applyFont="1" applyFill="1" applyBorder="1" applyAlignment="1">
      <alignment horizontal="center" vertical="center" wrapText="1"/>
    </xf>
    <xf numFmtId="0" fontId="29" fillId="4" borderId="22" xfId="0" applyFont="1" applyFill="1" applyBorder="1" applyAlignment="1">
      <alignment horizontal="left" vertical="center" wrapText="1"/>
    </xf>
    <xf numFmtId="0" fontId="30" fillId="4" borderId="22" xfId="0" applyFont="1" applyFill="1" applyBorder="1" applyAlignment="1">
      <alignment horizontal="left" vertical="center" wrapText="1"/>
    </xf>
    <xf numFmtId="178" fontId="30" fillId="0" borderId="22" xfId="0" applyNumberFormat="1" applyFont="1" applyFill="1" applyBorder="1" applyAlignment="1">
      <alignment horizontal="center" vertical="center" wrapText="1"/>
    </xf>
    <xf numFmtId="178" fontId="30" fillId="0" borderId="22" xfId="0" applyNumberFormat="1" applyFont="1" applyFill="1" applyBorder="1" applyAlignment="1">
      <alignment vertical="center" wrapText="1"/>
    </xf>
    <xf numFmtId="178" fontId="30" fillId="0" borderId="22" xfId="0" applyNumberFormat="1" applyFont="1" applyFill="1" applyBorder="1" applyAlignment="1">
      <alignment horizontal="right" vertical="center" wrapText="1"/>
    </xf>
    <xf numFmtId="0" fontId="17" fillId="0" borderId="0" xfId="4" applyNumberFormat="1" applyFont="1" applyFill="1" applyAlignment="1">
      <alignment horizontal="center" vertical="center"/>
    </xf>
    <xf numFmtId="0" fontId="0" fillId="0" borderId="0" xfId="4" applyNumberFormat="1" applyFont="1" applyFill="1" applyAlignment="1">
      <alignment horizontal="center" vertical="center"/>
    </xf>
    <xf numFmtId="0" fontId="30" fillId="0" borderId="0" xfId="0" applyFont="1" applyFill="1" applyBorder="1" applyAlignment="1">
      <alignment vertical="center" wrapText="1"/>
    </xf>
    <xf numFmtId="0" fontId="29" fillId="0" borderId="0" xfId="0" applyFont="1" applyFill="1" applyBorder="1" applyAlignment="1">
      <alignment vertical="center" wrapText="1"/>
    </xf>
    <xf numFmtId="0" fontId="17" fillId="2" borderId="0" xfId="0" applyFont="1" applyFill="1"/>
    <xf numFmtId="0" fontId="17" fillId="0" borderId="4" xfId="4" applyNumberFormat="1" applyFont="1" applyFill="1" applyBorder="1" applyAlignment="1">
      <alignment horizontal="center" vertical="center" wrapText="1"/>
    </xf>
    <xf numFmtId="181" fontId="10" fillId="0" borderId="2" xfId="4" applyNumberFormat="1" applyFont="1" applyFill="1" applyBorder="1" applyAlignment="1">
      <alignment horizontal="right" vertical="center" wrapText="1"/>
    </xf>
    <xf numFmtId="181" fontId="17" fillId="0" borderId="2" xfId="4" applyNumberFormat="1" applyFont="1" applyFill="1" applyBorder="1" applyAlignment="1">
      <alignment horizontal="right" vertical="center" wrapText="1"/>
    </xf>
    <xf numFmtId="181" fontId="17" fillId="0" borderId="4" xfId="4" applyNumberFormat="1" applyFont="1" applyFill="1" applyBorder="1" applyAlignment="1">
      <alignment horizontal="right" vertical="center" wrapText="1"/>
    </xf>
    <xf numFmtId="181" fontId="17" fillId="2" borderId="2" xfId="4" applyNumberFormat="1" applyFont="1" applyFill="1" applyBorder="1" applyAlignment="1">
      <alignment horizontal="right" vertical="center" wrapText="1"/>
    </xf>
    <xf numFmtId="49" fontId="10" fillId="0" borderId="21" xfId="4" applyNumberFormat="1" applyFont="1" applyFill="1" applyBorder="1" applyAlignment="1">
      <alignment horizontal="left" vertical="center" wrapText="1"/>
    </xf>
    <xf numFmtId="182" fontId="10" fillId="0" borderId="2" xfId="4" applyNumberFormat="1" applyFont="1" applyFill="1" applyBorder="1" applyAlignment="1">
      <alignment horizontal="right" vertical="center" wrapText="1"/>
    </xf>
    <xf numFmtId="182" fontId="10" fillId="0" borderId="2" xfId="0" applyNumberFormat="1" applyFont="1" applyBorder="1" applyAlignment="1">
      <alignment horizontal="right" vertical="center"/>
    </xf>
    <xf numFmtId="182" fontId="17" fillId="0" borderId="2" xfId="4" applyNumberFormat="1" applyFont="1" applyFill="1" applyBorder="1" applyAlignment="1">
      <alignment horizontal="right" vertical="center" wrapText="1"/>
    </xf>
    <xf numFmtId="182" fontId="17" fillId="0" borderId="2" xfId="0" applyNumberFormat="1" applyFont="1" applyBorder="1" applyAlignment="1">
      <alignment horizontal="right" vertical="center"/>
    </xf>
    <xf numFmtId="49" fontId="17" fillId="3" borderId="2" xfId="0" applyNumberFormat="1" applyFont="1" applyFill="1" applyBorder="1" applyAlignment="1">
      <alignment horizontal="left" vertical="center" wrapText="1"/>
    </xf>
    <xf numFmtId="180" fontId="17" fillId="0" borderId="14" xfId="4" applyNumberFormat="1" applyFont="1" applyFill="1" applyBorder="1" applyAlignment="1" applyProtection="1">
      <alignment horizontal="center" vertical="center" wrapText="1"/>
    </xf>
    <xf numFmtId="178" fontId="17" fillId="0" borderId="2" xfId="4" applyNumberFormat="1" applyFont="1" applyFill="1" applyBorder="1" applyAlignment="1">
      <alignment horizontal="center" vertical="center" wrapText="1"/>
    </xf>
    <xf numFmtId="181" fontId="17" fillId="0" borderId="2" xfId="4" applyNumberFormat="1" applyFont="1" applyFill="1" applyBorder="1" applyAlignment="1" applyProtection="1">
      <alignment horizontal="right" vertical="center" wrapText="1"/>
    </xf>
    <xf numFmtId="182" fontId="10" fillId="0" borderId="2" xfId="4" applyNumberFormat="1" applyFont="1" applyFill="1" applyBorder="1" applyAlignment="1" applyProtection="1">
      <alignment horizontal="right" vertical="center" wrapText="1"/>
    </xf>
    <xf numFmtId="182" fontId="10" fillId="2" borderId="2" xfId="4" applyNumberFormat="1" applyFont="1" applyFill="1" applyBorder="1" applyAlignment="1">
      <alignment horizontal="right" vertical="center" wrapText="1"/>
    </xf>
    <xf numFmtId="182" fontId="17" fillId="0" borderId="2" xfId="4" applyNumberFormat="1" applyFont="1" applyFill="1" applyBorder="1" applyAlignment="1" applyProtection="1">
      <alignment horizontal="right" vertical="center" wrapText="1"/>
    </xf>
    <xf numFmtId="182" fontId="17" fillId="2" borderId="2" xfId="4" applyNumberFormat="1" applyFont="1" applyFill="1" applyBorder="1" applyAlignment="1">
      <alignment horizontal="right" vertical="center" wrapText="1"/>
    </xf>
    <xf numFmtId="0" fontId="17" fillId="0" borderId="0" xfId="4" applyNumberFormat="1" applyFont="1" applyFill="1" applyAlignment="1">
      <alignment horizontal="right" vertical="center"/>
    </xf>
    <xf numFmtId="0" fontId="17" fillId="2" borderId="0" xfId="4" applyNumberFormat="1" applyFont="1" applyFill="1" applyAlignment="1">
      <alignment vertical="center"/>
    </xf>
    <xf numFmtId="0" fontId="17" fillId="0" borderId="2" xfId="4" applyNumberFormat="1" applyFont="1" applyFill="1" applyBorder="1" applyAlignment="1">
      <alignment vertical="center"/>
    </xf>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2" fontId="10" fillId="0" borderId="2" xfId="51" applyNumberFormat="1" applyFont="1" applyFill="1" applyBorder="1" applyAlignment="1">
      <alignment horizontal="right" vertical="center" wrapText="1"/>
    </xf>
    <xf numFmtId="182" fontId="17" fillId="0" borderId="2" xfId="51" applyNumberFormat="1" applyFont="1" applyFill="1" applyBorder="1" applyAlignment="1">
      <alignment horizontal="right" vertical="center" wrapText="1"/>
    </xf>
    <xf numFmtId="0" fontId="10" fillId="0" borderId="13" xfId="0" applyNumberFormat="1" applyFont="1" applyFill="1" applyBorder="1" applyAlignment="1">
      <alignment horizontal="left" vertical="center"/>
    </xf>
    <xf numFmtId="49" fontId="10" fillId="0" borderId="13" xfId="0" applyNumberFormat="1" applyFont="1" applyFill="1" applyBorder="1" applyAlignment="1">
      <alignment horizontal="left" vertical="center"/>
    </xf>
    <xf numFmtId="0" fontId="17" fillId="0" borderId="13" xfId="0" applyFont="1" applyBorder="1"/>
    <xf numFmtId="49" fontId="17" fillId="0" borderId="13" xfId="4" applyNumberFormat="1" applyFont="1" applyFill="1" applyBorder="1" applyAlignment="1">
      <alignment horizontal="center" vertical="center" wrapText="1"/>
    </xf>
    <xf numFmtId="182" fontId="10" fillId="0" borderId="13" xfId="0" applyNumberFormat="1" applyFont="1" applyBorder="1" applyAlignment="1">
      <alignment horizontal="right" vertical="center"/>
    </xf>
    <xf numFmtId="0" fontId="17" fillId="0" borderId="13" xfId="0" applyFont="1" applyBorder="1" applyAlignment="1">
      <alignment horizontal="right" vertical="center"/>
    </xf>
    <xf numFmtId="0" fontId="17" fillId="0" borderId="13" xfId="0" applyNumberFormat="1" applyFont="1" applyFill="1" applyBorder="1" applyAlignment="1">
      <alignment horizontal="left" vertical="center"/>
    </xf>
    <xf numFmtId="0" fontId="17" fillId="0" borderId="2" xfId="4" applyNumberFormat="1" applyFont="1" applyFill="1" applyBorder="1" applyAlignment="1">
      <alignment horizontal="left" vertical="center" wrapText="1"/>
    </xf>
    <xf numFmtId="0" fontId="17" fillId="0" borderId="2" xfId="0" applyFont="1" applyBorder="1" applyAlignment="1">
      <alignment horizontal="right" vertical="center"/>
    </xf>
    <xf numFmtId="0" fontId="10" fillId="0" borderId="2" xfId="4" applyNumberFormat="1" applyFont="1" applyFill="1" applyBorder="1" applyAlignment="1" applyProtection="1">
      <alignment horizontal="left" vertical="center" wrapText="1"/>
    </xf>
    <xf numFmtId="182" fontId="10" fillId="0" borderId="4" xfId="4" applyNumberFormat="1" applyFont="1" applyFill="1" applyBorder="1" applyAlignment="1">
      <alignment horizontal="right" vertical="center" wrapText="1"/>
    </xf>
    <xf numFmtId="182" fontId="10" fillId="0" borderId="3" xfId="4" applyNumberFormat="1" applyFont="1" applyFill="1" applyBorder="1" applyAlignment="1">
      <alignment horizontal="right" vertical="center" wrapText="1"/>
    </xf>
    <xf numFmtId="182" fontId="10" fillId="0" borderId="2" xfId="0" applyNumberFormat="1" applyFont="1" applyFill="1" applyBorder="1" applyAlignment="1" applyProtection="1">
      <alignment horizontal="right" vertical="center" wrapText="1"/>
    </xf>
    <xf numFmtId="0" fontId="17" fillId="0" borderId="2" xfId="4" applyNumberFormat="1" applyFont="1" applyFill="1" applyBorder="1" applyAlignment="1" applyProtection="1">
      <alignment horizontal="left" vertical="center" wrapText="1"/>
    </xf>
    <xf numFmtId="182" fontId="17" fillId="0" borderId="4" xfId="4" applyNumberFormat="1" applyFont="1" applyFill="1" applyBorder="1" applyAlignment="1">
      <alignment horizontal="right" vertical="center" wrapText="1"/>
    </xf>
    <xf numFmtId="182" fontId="17" fillId="0" borderId="3" xfId="4" applyNumberFormat="1" applyFont="1" applyFill="1" applyBorder="1" applyAlignment="1">
      <alignment horizontal="right" vertical="center" wrapText="1"/>
    </xf>
    <xf numFmtId="182" fontId="17" fillId="0" borderId="2" xfId="0" applyNumberFormat="1" applyFont="1" applyFill="1" applyBorder="1" applyAlignment="1" applyProtection="1">
      <alignment horizontal="right" vertical="center" wrapText="1"/>
    </xf>
    <xf numFmtId="0" fontId="17" fillId="0" borderId="0" xfId="4" applyNumberFormat="1" applyFont="1" applyFill="1" applyAlignment="1" applyProtection="1">
      <alignment horizontal="right" vertical="center" wrapText="1"/>
    </xf>
    <xf numFmtId="0" fontId="0" fillId="0" borderId="4" xfId="4" applyNumberFormat="1" applyFont="1" applyFill="1" applyBorder="1" applyAlignment="1" applyProtection="1">
      <alignment horizontal="center" vertical="center" wrapText="1"/>
    </xf>
    <xf numFmtId="0" fontId="17" fillId="0" borderId="13" xfId="4" applyNumberFormat="1" applyFont="1" applyFill="1" applyBorder="1" applyAlignment="1" applyProtection="1">
      <alignment horizontal="right" vertical="center" wrapText="1"/>
    </xf>
    <xf numFmtId="0" fontId="17" fillId="0" borderId="14" xfId="4" applyNumberFormat="1" applyFont="1" applyFill="1" applyBorder="1" applyAlignment="1" applyProtection="1">
      <alignment horizontal="right" vertical="center" wrapText="1"/>
    </xf>
    <xf numFmtId="0" fontId="17" fillId="0" borderId="21" xfId="4" applyNumberFormat="1" applyFont="1" applyFill="1" applyBorder="1" applyAlignment="1" applyProtection="1">
      <alignment horizontal="right" vertical="center" wrapText="1"/>
    </xf>
    <xf numFmtId="178" fontId="17" fillId="0" borderId="2" xfId="51" applyNumberFormat="1" applyFont="1" applyFill="1" applyBorder="1" applyAlignment="1">
      <alignment horizontal="center" vertical="center" wrapText="1"/>
    </xf>
    <xf numFmtId="0" fontId="17" fillId="0" borderId="2" xfId="4" applyNumberFormat="1" applyFont="1" applyFill="1" applyBorder="1" applyAlignment="1">
      <alignment horizontal="right" vertical="center" wrapText="1"/>
    </xf>
    <xf numFmtId="4" fontId="17" fillId="0" borderId="2" xfId="4" applyNumberFormat="1" applyFont="1" applyFill="1" applyBorder="1" applyAlignment="1">
      <alignment horizontal="right" vertical="center" wrapText="1"/>
    </xf>
    <xf numFmtId="4" fontId="17" fillId="0" borderId="2" xfId="4" applyNumberFormat="1" applyFont="1" applyFill="1" applyBorder="1" applyAlignment="1">
      <alignment horizontal="center" vertical="center" wrapText="1"/>
    </xf>
    <xf numFmtId="0" fontId="17" fillId="0" borderId="0" xfId="4" applyNumberFormat="1" applyFont="1" applyAlignment="1">
      <alignment horizontal="right" vertical="center" wrapText="1"/>
    </xf>
    <xf numFmtId="0" fontId="17" fillId="0" borderId="0" xfId="4" applyNumberFormat="1" applyFont="1" applyAlignment="1">
      <alignment horizontal="left" vertical="center" wrapText="1"/>
    </xf>
    <xf numFmtId="0" fontId="17" fillId="0" borderId="0" xfId="4" applyNumberFormat="1" applyFont="1" applyAlignment="1">
      <alignment horizontal="center" vertical="center" wrapText="1"/>
    </xf>
    <xf numFmtId="0" fontId="17" fillId="2" borderId="2" xfId="4" applyNumberFormat="1" applyFont="1" applyFill="1" applyBorder="1" applyAlignment="1" applyProtection="1">
      <alignment horizontal="center" vertical="center" wrapText="1"/>
    </xf>
    <xf numFmtId="0" fontId="17" fillId="2" borderId="4" xfId="4" applyNumberFormat="1" applyFont="1" applyFill="1" applyBorder="1" applyAlignment="1" applyProtection="1">
      <alignment horizontal="center" vertical="center" wrapText="1"/>
    </xf>
    <xf numFmtId="0" fontId="0" fillId="2" borderId="2" xfId="4" applyNumberFormat="1" applyFont="1" applyFill="1" applyBorder="1" applyAlignment="1">
      <alignment horizontal="center" vertical="center" wrapText="1"/>
    </xf>
    <xf numFmtId="181" fontId="10" fillId="0" borderId="2" xfId="4" applyNumberFormat="1" applyFont="1" applyFill="1" applyBorder="1" applyAlignment="1">
      <alignment horizontal="center" vertical="center" wrapText="1"/>
    </xf>
    <xf numFmtId="49" fontId="0" fillId="0" borderId="21" xfId="0" applyNumberFormat="1" applyFill="1" applyBorder="1" applyAlignment="1">
      <alignment horizontal="left" vertical="center" wrapText="1"/>
    </xf>
    <xf numFmtId="0" fontId="0" fillId="0" borderId="3" xfId="0" applyNumberFormat="1" applyFill="1" applyBorder="1" applyAlignment="1">
      <alignment horizontal="left" vertical="center" wrapText="1"/>
    </xf>
    <xf numFmtId="0" fontId="0" fillId="0" borderId="3" xfId="0" applyNumberFormat="1" applyFill="1" applyBorder="1" applyAlignment="1">
      <alignment horizontal="left" vertical="center"/>
    </xf>
    <xf numFmtId="0" fontId="17" fillId="0" borderId="0" xfId="4" applyNumberFormat="1" applyFont="1" applyAlignment="1">
      <alignment horizontal="centerContinuous" vertical="center"/>
    </xf>
    <xf numFmtId="0" fontId="0" fillId="0" borderId="0" xfId="4" applyNumberFormat="1" applyFont="1" applyAlignment="1">
      <alignment vertical="center"/>
    </xf>
    <xf numFmtId="0" fontId="17" fillId="0" borderId="1" xfId="4" applyNumberFormat="1" applyFont="1" applyFill="1" applyBorder="1" applyAlignment="1">
      <alignment horizontal="right" vertical="center" wrapText="1"/>
    </xf>
    <xf numFmtId="0" fontId="0" fillId="2" borderId="2" xfId="4" applyNumberFormat="1" applyFont="1" applyFill="1" applyBorder="1" applyAlignment="1" applyProtection="1">
      <alignment horizontal="center" vertical="center" wrapText="1"/>
    </xf>
    <xf numFmtId="0" fontId="0" fillId="0" borderId="0" xfId="0" applyFont="1"/>
    <xf numFmtId="0" fontId="0" fillId="0" borderId="3" xfId="4" applyNumberFormat="1" applyFont="1" applyFill="1" applyBorder="1" applyAlignment="1" applyProtection="1">
      <alignment horizontal="center" vertical="center" wrapText="1"/>
    </xf>
    <xf numFmtId="182" fontId="10" fillId="0" borderId="2" xfId="52" applyNumberFormat="1" applyFont="1" applyFill="1" applyBorder="1" applyAlignment="1">
      <alignment horizontal="right" vertical="center"/>
    </xf>
    <xf numFmtId="182" fontId="10" fillId="0" borderId="2" xfId="52" applyNumberFormat="1" applyFont="1" applyFill="1" applyBorder="1" applyAlignment="1" applyProtection="1">
      <alignment horizontal="right" vertical="center"/>
      <protection locked="0"/>
    </xf>
    <xf numFmtId="182" fontId="17" fillId="0" borderId="2" xfId="52" applyNumberFormat="1" applyFont="1" applyFill="1" applyBorder="1" applyAlignment="1" applyProtection="1">
      <alignment horizontal="right" vertical="center"/>
      <protection locked="0"/>
    </xf>
    <xf numFmtId="182" fontId="17" fillId="0" borderId="2" xfId="52" applyNumberFormat="1" applyFont="1" applyFill="1" applyBorder="1" applyAlignment="1">
      <alignment horizontal="right" vertical="center"/>
    </xf>
    <xf numFmtId="182" fontId="17" fillId="0" borderId="2" xfId="4" applyNumberFormat="1" applyFont="1" applyBorder="1" applyAlignment="1" applyProtection="1">
      <alignment horizontal="right" vertical="center"/>
      <protection locked="0"/>
    </xf>
    <xf numFmtId="182" fontId="17" fillId="0" borderId="2" xfId="4" applyNumberFormat="1" applyFont="1" applyBorder="1" applyAlignment="1">
      <alignment horizontal="right" vertical="center"/>
    </xf>
    <xf numFmtId="182" fontId="17" fillId="0" borderId="2" xfId="0" applyNumberFormat="1" applyFont="1" applyBorder="1" applyAlignment="1" applyProtection="1">
      <alignment horizontal="right" vertical="center"/>
      <protection locked="0"/>
    </xf>
    <xf numFmtId="182" fontId="15" fillId="0" borderId="2" xfId="0" applyNumberFormat="1" applyFont="1" applyFill="1" applyBorder="1" applyAlignment="1">
      <alignment horizontal="center" vertical="center" wrapText="1"/>
    </xf>
    <xf numFmtId="182" fontId="0" fillId="0" borderId="2" xfId="0" applyNumberFormat="1" applyFill="1" applyBorder="1" applyAlignment="1">
      <alignment horizontal="center" vertical="center" wrapText="1"/>
    </xf>
    <xf numFmtId="0" fontId="0" fillId="0" borderId="2" xfId="0" applyNumberFormat="1" applyFill="1" applyBorder="1" applyAlignment="1">
      <alignment horizontal="left" vertical="center"/>
    </xf>
    <xf numFmtId="182" fontId="17" fillId="0" borderId="2" xfId="0" applyNumberFormat="1" applyFont="1" applyFill="1" applyBorder="1" applyAlignment="1">
      <alignment horizontal="center" vertical="center" wrapText="1"/>
    </xf>
    <xf numFmtId="182" fontId="10" fillId="0" borderId="2" xfId="4" applyNumberFormat="1" applyFont="1" applyFill="1" applyBorder="1" applyAlignment="1">
      <alignment horizontal="centerContinuous" vertical="center"/>
    </xf>
    <xf numFmtId="182" fontId="10" fillId="0" borderId="2" xfId="52" applyNumberFormat="1" applyFont="1" applyFill="1" applyBorder="1" applyAlignment="1">
      <alignment horizontal="center" vertical="center" wrapText="1"/>
    </xf>
    <xf numFmtId="49" fontId="17" fillId="0" borderId="21" xfId="4" applyNumberFormat="1" applyFont="1" applyFill="1" applyBorder="1" applyAlignment="1" applyProtection="1">
      <alignment horizontal="left" vertical="center" wrapText="1"/>
    </xf>
    <xf numFmtId="182" fontId="17" fillId="0" borderId="2" xfId="4" applyNumberFormat="1" applyFont="1" applyFill="1" applyBorder="1" applyAlignment="1">
      <alignment horizontal="centerContinuous" vertical="center"/>
    </xf>
    <xf numFmtId="182" fontId="17" fillId="0" borderId="2" xfId="52" applyNumberFormat="1" applyFont="1" applyFill="1" applyBorder="1" applyAlignment="1">
      <alignment horizontal="center" vertical="center" wrapText="1"/>
    </xf>
    <xf numFmtId="0" fontId="0" fillId="2" borderId="13" xfId="4" applyNumberFormat="1" applyFont="1" applyFill="1" applyBorder="1" applyAlignment="1" applyProtection="1">
      <alignment horizontal="center" vertical="center" wrapText="1"/>
    </xf>
    <xf numFmtId="0" fontId="0" fillId="2" borderId="14" xfId="4" applyNumberFormat="1" applyFont="1" applyFill="1" applyBorder="1" applyAlignment="1" applyProtection="1">
      <alignment horizontal="center" vertical="center" wrapText="1"/>
    </xf>
    <xf numFmtId="0" fontId="0" fillId="2" borderId="21" xfId="4" applyNumberFormat="1" applyFont="1" applyFill="1" applyBorder="1" applyAlignment="1" applyProtection="1">
      <alignment horizontal="center" vertical="center" wrapText="1"/>
    </xf>
    <xf numFmtId="0" fontId="17" fillId="0" borderId="0" xfId="4" applyNumberFormat="1" applyFont="1" applyFill="1" applyAlignment="1" applyProtection="1">
      <alignment horizontal="center" vertical="center" wrapText="1"/>
    </xf>
    <xf numFmtId="0" fontId="17" fillId="0" borderId="14" xfId="4" applyNumberFormat="1" applyFont="1" applyFill="1" applyBorder="1" applyAlignment="1" applyProtection="1">
      <alignment horizontal="center" vertical="center" wrapText="1"/>
    </xf>
    <xf numFmtId="0" fontId="15" fillId="0" borderId="0" xfId="4" applyNumberFormat="1" applyFont="1" applyAlignment="1">
      <alignment vertical="center"/>
    </xf>
    <xf numFmtId="182" fontId="17" fillId="0" borderId="0" xfId="4" applyNumberFormat="1" applyFont="1" applyAlignment="1">
      <alignment horizontal="left" vertical="center"/>
    </xf>
    <xf numFmtId="182" fontId="17" fillId="0" borderId="0" xfId="4" applyNumberFormat="1" applyFont="1" applyAlignment="1">
      <alignment horizontal="centerContinuous" vertical="center"/>
    </xf>
    <xf numFmtId="0" fontId="10" fillId="0" borderId="0" xfId="4" applyNumberFormat="1" applyFont="1" applyAlignment="1">
      <alignment horizontal="centerContinuous" vertical="center"/>
    </xf>
    <xf numFmtId="182" fontId="0" fillId="0" borderId="0" xfId="4" applyNumberFormat="1" applyFont="1" applyFill="1" applyAlignment="1">
      <alignment vertical="center"/>
    </xf>
    <xf numFmtId="0" fontId="15" fillId="2" borderId="0" xfId="0" applyFont="1" applyFill="1"/>
    <xf numFmtId="183" fontId="0" fillId="2" borderId="0" xfId="0" applyNumberFormat="1" applyFill="1"/>
    <xf numFmtId="182" fontId="15" fillId="0" borderId="2" xfId="52" applyNumberFormat="1" applyFont="1" applyFill="1" applyBorder="1" applyAlignment="1">
      <alignment horizontal="center" vertical="center" wrapText="1"/>
    </xf>
    <xf numFmtId="182" fontId="0" fillId="0" borderId="2" xfId="52" applyNumberFormat="1" applyFont="1" applyFill="1" applyBorder="1" applyAlignment="1">
      <alignment horizontal="center" vertical="center" wrapText="1"/>
    </xf>
    <xf numFmtId="182" fontId="0" fillId="0" borderId="2" xfId="0" applyNumberFormat="1" applyFont="1" applyFill="1" applyBorder="1" applyAlignment="1">
      <alignment horizontal="center" vertical="center" wrapText="1"/>
    </xf>
    <xf numFmtId="182" fontId="0" fillId="0" borderId="2" xfId="0" applyNumberFormat="1" applyFont="1" applyFill="1" applyBorder="1" applyAlignment="1">
      <alignment horizontal="center" vertical="center"/>
    </xf>
    <xf numFmtId="3" fontId="0" fillId="0" borderId="2" xfId="0" applyNumberFormat="1" applyFill="1" applyBorder="1" applyAlignment="1">
      <alignment horizontal="center" vertical="center" wrapText="1"/>
    </xf>
    <xf numFmtId="0" fontId="17" fillId="0" borderId="2" xfId="4" applyNumberFormat="1" applyFont="1" applyFill="1" applyBorder="1" applyAlignment="1">
      <alignment horizontal="center" vertical="center"/>
    </xf>
    <xf numFmtId="181" fontId="10" fillId="0" borderId="2" xfId="0" applyNumberFormat="1" applyFont="1" applyFill="1" applyBorder="1" applyAlignment="1">
      <alignment horizontal="center" vertical="center"/>
    </xf>
    <xf numFmtId="182" fontId="10" fillId="0" borderId="21" xfId="4" applyNumberFormat="1" applyFont="1" applyFill="1" applyBorder="1" applyAlignment="1">
      <alignment horizontal="center" vertical="center" wrapText="1"/>
    </xf>
    <xf numFmtId="182" fontId="17" fillId="0" borderId="21" xfId="4" applyNumberFormat="1" applyFont="1" applyFill="1" applyBorder="1" applyAlignment="1">
      <alignment horizontal="center" vertical="center" wrapText="1"/>
    </xf>
    <xf numFmtId="0" fontId="0" fillId="0" borderId="21" xfId="0" applyNumberFormat="1" applyFont="1" applyFill="1" applyBorder="1" applyAlignment="1" applyProtection="1">
      <alignment horizontal="center" vertical="center" wrapText="1"/>
    </xf>
    <xf numFmtId="0" fontId="0" fillId="0" borderId="6" xfId="4" applyNumberFormat="1" applyFont="1" applyFill="1" applyBorder="1" applyAlignment="1" applyProtection="1">
      <alignment horizontal="center" vertical="center" wrapText="1"/>
    </xf>
    <xf numFmtId="0" fontId="0" fillId="0" borderId="12" xfId="4"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horizontal="center" vertical="center" wrapText="1"/>
    </xf>
    <xf numFmtId="181" fontId="10" fillId="0" borderId="2" xfId="0" applyNumberFormat="1" applyFont="1" applyFill="1" applyBorder="1" applyAlignment="1">
      <alignment horizontal="center" vertical="center" wrapText="1"/>
    </xf>
    <xf numFmtId="0" fontId="17" fillId="0" borderId="0" xfId="4" applyNumberFormat="1" applyFont="1" applyFill="1" applyBorder="1" applyAlignment="1" applyProtection="1">
      <alignment vertical="center" wrapText="1"/>
    </xf>
    <xf numFmtId="0" fontId="17" fillId="0" borderId="0" xfId="4" applyNumberFormat="1" applyFont="1" applyFill="1" applyBorder="1" applyAlignment="1">
      <alignment horizontal="centerContinuous" vertical="center"/>
    </xf>
    <xf numFmtId="0" fontId="0" fillId="0" borderId="7" xfId="4" applyNumberFormat="1" applyFont="1" applyFill="1" applyBorder="1" applyAlignment="1" applyProtection="1">
      <alignment horizontal="center" vertical="center" wrapText="1"/>
    </xf>
    <xf numFmtId="0" fontId="0" fillId="0" borderId="11" xfId="4" applyNumberFormat="1" applyFont="1" applyFill="1" applyBorder="1" applyAlignment="1" applyProtection="1">
      <alignment horizontal="center" vertical="center" wrapText="1"/>
    </xf>
    <xf numFmtId="0" fontId="17" fillId="0" borderId="0" xfId="4" applyNumberFormat="1" applyFont="1" applyFill="1" applyBorder="1" applyAlignment="1">
      <alignment horizontal="center" vertical="center"/>
    </xf>
    <xf numFmtId="181" fontId="15" fillId="0" borderId="2" xfId="0" applyNumberFormat="1" applyFont="1" applyFill="1" applyBorder="1" applyAlignment="1">
      <alignment horizontal="center" vertical="center" wrapText="1"/>
    </xf>
    <xf numFmtId="0" fontId="0" fillId="2" borderId="0" xfId="0" applyFill="1" applyBorder="1"/>
    <xf numFmtId="0" fontId="0" fillId="2" borderId="0" xfId="0" applyFont="1" applyFill="1" applyBorder="1"/>
    <xf numFmtId="0" fontId="0" fillId="0" borderId="3" xfId="0" applyNumberFormat="1" applyFont="1" applyFill="1" applyBorder="1" applyAlignment="1" applyProtection="1">
      <alignment horizontal="center" vertical="center"/>
    </xf>
    <xf numFmtId="3" fontId="15" fillId="2" borderId="2" xfId="0" applyNumberFormat="1" applyFont="1" applyFill="1" applyBorder="1" applyAlignment="1">
      <alignment horizontal="center" vertical="center" wrapText="1"/>
    </xf>
    <xf numFmtId="4" fontId="0" fillId="2" borderId="2" xfId="0" applyNumberFormat="1" applyFill="1" applyBorder="1" applyAlignment="1">
      <alignment horizontal="center" vertical="center" wrapText="1"/>
    </xf>
    <xf numFmtId="41" fontId="17" fillId="0" borderId="2" xfId="4" applyNumberFormat="1" applyFont="1" applyFill="1" applyBorder="1" applyAlignment="1">
      <alignment horizontal="center" vertical="center"/>
    </xf>
    <xf numFmtId="0" fontId="0" fillId="0" borderId="2" xfId="0" applyNumberFormat="1" applyFill="1" applyBorder="1" applyAlignment="1">
      <alignment horizontal="center" vertical="center" wrapText="1"/>
    </xf>
    <xf numFmtId="49" fontId="15" fillId="0" borderId="2" xfId="0" applyNumberFormat="1" applyFont="1" applyFill="1" applyBorder="1" applyAlignment="1">
      <alignment horizontal="left" vertical="center" wrapText="1"/>
    </xf>
    <xf numFmtId="0" fontId="15" fillId="0" borderId="2" xfId="0" applyNumberFormat="1" applyFont="1" applyFill="1" applyBorder="1" applyAlignment="1">
      <alignment horizontal="center" vertical="center" wrapText="1"/>
    </xf>
    <xf numFmtId="3" fontId="10" fillId="0" borderId="2" xfId="0" applyNumberFormat="1" applyFont="1" applyFill="1" applyBorder="1" applyAlignment="1">
      <alignment horizontal="right" vertical="center" wrapText="1"/>
    </xf>
    <xf numFmtId="0" fontId="0" fillId="0" borderId="2" xfId="0" applyNumberFormat="1" applyFont="1" applyFill="1" applyBorder="1" applyAlignment="1">
      <alignment horizontal="left" vertical="center" wrapText="1"/>
    </xf>
    <xf numFmtId="49" fontId="0" fillId="0" borderId="2" xfId="0" applyNumberFormat="1" applyFont="1" applyFill="1" applyBorder="1" applyAlignment="1">
      <alignment horizontal="left" vertical="center" wrapText="1"/>
    </xf>
    <xf numFmtId="3" fontId="17" fillId="0" borderId="2" xfId="0" applyNumberFormat="1" applyFont="1" applyFill="1" applyBorder="1" applyAlignment="1">
      <alignment horizontal="right" vertical="center" wrapText="1"/>
    </xf>
    <xf numFmtId="3" fontId="10" fillId="3" borderId="2" xfId="0" applyNumberFormat="1" applyFont="1" applyFill="1" applyBorder="1" applyAlignment="1">
      <alignment horizontal="right" vertical="center" wrapText="1"/>
    </xf>
    <xf numFmtId="0" fontId="0" fillId="0" borderId="2" xfId="0" applyFill="1" applyBorder="1" applyAlignment="1">
      <alignment horizontal="right" vertical="center"/>
    </xf>
    <xf numFmtId="3" fontId="17" fillId="3" borderId="2" xfId="0" applyNumberFormat="1" applyFont="1" applyFill="1" applyBorder="1" applyAlignment="1">
      <alignment horizontal="right" vertical="center" wrapText="1"/>
    </xf>
    <xf numFmtId="0" fontId="0" fillId="0" borderId="0" xfId="0" applyFill="1"/>
    <xf numFmtId="0" fontId="17" fillId="0" borderId="0" xfId="4" applyNumberFormat="1" applyFont="1" applyFill="1" applyAlignment="1">
      <alignment horizontal="center" vertical="center" wrapText="1"/>
    </xf>
    <xf numFmtId="0" fontId="23" fillId="0" borderId="0" xfId="4" applyNumberFormat="1" applyFont="1" applyFill="1" applyAlignment="1" applyProtection="1">
      <alignment horizontal="center" vertical="center" wrapText="1"/>
    </xf>
    <xf numFmtId="0" fontId="0" fillId="0" borderId="0" xfId="0" applyFill="1"/>
    <xf numFmtId="0" fontId="17" fillId="0" borderId="3" xfId="4" applyNumberFormat="1" applyFont="1" applyFill="1" applyBorder="1" applyAlignment="1" applyProtection="1">
      <alignment horizontal="center" vertical="center" wrapText="1"/>
    </xf>
    <xf numFmtId="0" fontId="17" fillId="0" borderId="2" xfId="4" applyNumberFormat="1" applyFont="1" applyFill="1" applyBorder="1" applyAlignment="1" applyProtection="1">
      <alignment horizontal="center" vertical="center" wrapText="1"/>
    </xf>
    <xf numFmtId="0" fontId="17" fillId="0" borderId="11" xfId="4" applyNumberFormat="1" applyFont="1" applyFill="1" applyBorder="1" applyAlignment="1" applyProtection="1">
      <alignment horizontal="center" vertical="center" wrapText="1"/>
    </xf>
    <xf numFmtId="49" fontId="17" fillId="0" borderId="2" xfId="4" applyNumberFormat="1" applyFont="1" applyFill="1" applyBorder="1" applyAlignment="1" applyProtection="1">
      <alignment horizontal="center" vertical="center"/>
    </xf>
    <xf numFmtId="3" fontId="10" fillId="0" borderId="2" xfId="0" applyNumberFormat="1" applyFont="1" applyFill="1" applyBorder="1" applyAlignment="1">
      <alignment horizontal="center" vertical="center" wrapText="1"/>
    </xf>
    <xf numFmtId="3" fontId="17" fillId="0" borderId="2" xfId="0" applyNumberFormat="1" applyFont="1" applyFill="1" applyBorder="1" applyAlignment="1">
      <alignment horizontal="center" vertical="center" wrapText="1"/>
    </xf>
    <xf numFmtId="181" fontId="17" fillId="0" borderId="2" xfId="0" applyNumberFormat="1" applyFont="1" applyFill="1" applyBorder="1" applyAlignment="1">
      <alignment horizontal="center" vertical="center" wrapText="1"/>
    </xf>
    <xf numFmtId="0" fontId="17" fillId="0" borderId="2" xfId="0" applyFont="1" applyFill="1" applyBorder="1" applyAlignment="1">
      <alignment horizontal="center"/>
    </xf>
    <xf numFmtId="3" fontId="15" fillId="0" borderId="2" xfId="0" applyNumberFormat="1" applyFont="1" applyFill="1" applyBorder="1" applyAlignment="1">
      <alignment horizontal="center" vertical="center" wrapText="1"/>
    </xf>
    <xf numFmtId="3" fontId="0" fillId="0" borderId="2" xfId="0" applyNumberFormat="1" applyFill="1" applyBorder="1" applyAlignment="1">
      <alignment horizontal="center" vertical="center" wrapText="1"/>
    </xf>
    <xf numFmtId="181" fontId="17" fillId="0" borderId="2" xfId="4" applyNumberFormat="1" applyFont="1" applyFill="1" applyBorder="1" applyAlignment="1">
      <alignment horizontal="center" vertical="center" wrapText="1"/>
    </xf>
    <xf numFmtId="181" fontId="17" fillId="0" borderId="2" xfId="4" applyNumberFormat="1" applyFont="1" applyFill="1" applyBorder="1" applyAlignment="1">
      <alignment horizontal="center" vertical="center" wrapText="1"/>
    </xf>
    <xf numFmtId="3" fontId="10" fillId="0" borderId="2" xfId="0" applyNumberFormat="1" applyFont="1" applyFill="1" applyBorder="1" applyAlignment="1">
      <alignment horizontal="center" vertical="center" wrapText="1"/>
    </xf>
    <xf numFmtId="3" fontId="10" fillId="3" borderId="2" xfId="0" applyNumberFormat="1" applyFont="1" applyFill="1" applyBorder="1" applyAlignment="1">
      <alignment horizontal="center" vertical="center" wrapText="1"/>
    </xf>
    <xf numFmtId="3" fontId="17" fillId="3" borderId="2" xfId="0" applyNumberFormat="1" applyFont="1" applyFill="1" applyBorder="1" applyAlignment="1">
      <alignment horizontal="center" vertical="center" wrapText="1"/>
    </xf>
    <xf numFmtId="180" fontId="10" fillId="0" borderId="2" xfId="4" applyNumberFormat="1" applyFont="1" applyFill="1" applyBorder="1" applyAlignment="1" applyProtection="1">
      <alignment horizontal="center" vertical="center" wrapText="1"/>
    </xf>
    <xf numFmtId="4" fontId="17" fillId="0" borderId="2" xfId="0" applyNumberFormat="1" applyFont="1" applyFill="1" applyBorder="1" applyAlignment="1">
      <alignment horizontal="right" vertical="center" wrapText="1"/>
    </xf>
    <xf numFmtId="4" fontId="17" fillId="0" borderId="2" xfId="0" applyNumberFormat="1" applyFont="1" applyFill="1" applyBorder="1" applyAlignment="1">
      <alignment horizontal="center" vertical="center" wrapText="1"/>
    </xf>
    <xf numFmtId="0" fontId="0" fillId="0" borderId="5" xfId="4" applyNumberFormat="1" applyFont="1" applyFill="1" applyBorder="1" applyAlignment="1">
      <alignment horizontal="center" vertical="center" wrapText="1"/>
    </xf>
    <xf numFmtId="0" fontId="17" fillId="0" borderId="10" xfId="4" applyNumberFormat="1" applyFont="1" applyFill="1" applyBorder="1" applyAlignment="1" applyProtection="1">
      <alignment horizontal="center" vertical="center" wrapText="1"/>
    </xf>
    <xf numFmtId="41" fontId="17" fillId="0" borderId="2" xfId="4" applyNumberFormat="1" applyFont="1" applyFill="1" applyBorder="1" applyAlignment="1">
      <alignment vertical="center"/>
    </xf>
    <xf numFmtId="41" fontId="17" fillId="0" borderId="2" xfId="4" applyNumberFormat="1" applyFont="1" applyFill="1" applyBorder="1" applyAlignment="1">
      <alignment horizontal="centerContinuous" vertical="center"/>
    </xf>
    <xf numFmtId="0" fontId="15" fillId="0" borderId="0" xfId="0" applyFont="1" applyFill="1" applyAlignment="1">
      <alignment horizontal="right"/>
    </xf>
    <xf numFmtId="0" fontId="23" fillId="0" borderId="0" xfId="0" applyFont="1" applyFill="1" applyAlignment="1">
      <alignment horizontal="center" vertical="center"/>
    </xf>
    <xf numFmtId="0" fontId="10" fillId="0" borderId="4" xfId="0" applyNumberFormat="1" applyFont="1" applyFill="1" applyBorder="1" applyAlignment="1" applyProtection="1">
      <alignment horizontal="center" vertical="center"/>
    </xf>
    <xf numFmtId="0" fontId="15" fillId="0" borderId="6" xfId="0" applyFont="1" applyFill="1" applyBorder="1" applyAlignment="1">
      <alignment horizontal="center" vertical="center"/>
    </xf>
    <xf numFmtId="0" fontId="15" fillId="0" borderId="12"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2" xfId="0" applyFont="1" applyFill="1" applyBorder="1" applyAlignment="1">
      <alignment horizontal="center"/>
    </xf>
    <xf numFmtId="0" fontId="15" fillId="0" borderId="23" xfId="0" applyFont="1" applyFill="1" applyBorder="1" applyAlignment="1">
      <alignment horizontal="center"/>
    </xf>
    <xf numFmtId="0" fontId="15" fillId="0" borderId="13" xfId="0" applyFont="1" applyFill="1" applyBorder="1" applyAlignment="1">
      <alignment horizontal="center"/>
    </xf>
    <xf numFmtId="0" fontId="10" fillId="0" borderId="2" xfId="0" applyNumberFormat="1" applyFont="1" applyFill="1" applyBorder="1" applyAlignment="1" applyProtection="1">
      <alignment vertical="center"/>
    </xf>
    <xf numFmtId="181" fontId="15" fillId="0" borderId="2" xfId="0" applyNumberFormat="1" applyFont="1" applyFill="1" applyBorder="1" applyAlignment="1">
      <alignment horizontal="center" vertical="center"/>
    </xf>
    <xf numFmtId="0" fontId="10" fillId="0" borderId="24" xfId="0" applyNumberFormat="1" applyFont="1" applyFill="1" applyBorder="1" applyAlignment="1" applyProtection="1">
      <alignment vertical="center"/>
    </xf>
    <xf numFmtId="0" fontId="15" fillId="0" borderId="2" xfId="0" applyFont="1" applyFill="1" applyBorder="1"/>
    <xf numFmtId="181" fontId="15" fillId="0" borderId="25" xfId="0" applyNumberFormat="1" applyFont="1" applyFill="1" applyBorder="1" applyAlignment="1">
      <alignment vertical="center"/>
    </xf>
    <xf numFmtId="181" fontId="15" fillId="0" borderId="25" xfId="0" applyNumberFormat="1" applyFont="1" applyFill="1" applyBorder="1" applyAlignment="1">
      <alignment vertical="center" wrapText="1"/>
    </xf>
    <xf numFmtId="181" fontId="15" fillId="0" borderId="21" xfId="0" applyNumberFormat="1" applyFont="1" applyFill="1" applyBorder="1" applyAlignment="1">
      <alignment vertical="center" wrapText="1"/>
    </xf>
    <xf numFmtId="181" fontId="15" fillId="0" borderId="24" xfId="0" applyNumberFormat="1" applyFont="1" applyFill="1" applyBorder="1" applyAlignment="1">
      <alignment vertical="center"/>
    </xf>
    <xf numFmtId="181" fontId="15" fillId="0" borderId="24" xfId="0" applyNumberFormat="1" applyFont="1" applyFill="1" applyBorder="1" applyAlignment="1">
      <alignment vertical="center" wrapText="1"/>
    </xf>
    <xf numFmtId="181" fontId="15" fillId="0" borderId="2" xfId="0" applyNumberFormat="1" applyFont="1" applyFill="1" applyBorder="1" applyAlignment="1">
      <alignment vertical="center" wrapText="1"/>
    </xf>
    <xf numFmtId="0" fontId="10" fillId="0" borderId="8" xfId="0" applyNumberFormat="1" applyFont="1" applyFill="1" applyBorder="1" applyAlignment="1" applyProtection="1">
      <alignment horizontal="left" vertical="center"/>
    </xf>
    <xf numFmtId="0" fontId="10" fillId="0" borderId="24" xfId="0" applyNumberFormat="1" applyFont="1" applyFill="1" applyBorder="1" applyAlignment="1" applyProtection="1">
      <alignment horizontal="left" vertical="center" wrapText="1"/>
    </xf>
    <xf numFmtId="0" fontId="10" fillId="0" borderId="13" xfId="0" applyNumberFormat="1" applyFont="1" applyFill="1" applyBorder="1" applyAlignment="1" applyProtection="1">
      <alignment vertical="center"/>
    </xf>
    <xf numFmtId="181" fontId="15" fillId="0" borderId="13" xfId="0" applyNumberFormat="1" applyFont="1" applyFill="1" applyBorder="1" applyAlignment="1">
      <alignment horizontal="center" vertical="center"/>
    </xf>
    <xf numFmtId="0" fontId="10" fillId="0" borderId="23" xfId="0" applyNumberFormat="1" applyFont="1" applyFill="1" applyBorder="1" applyAlignment="1" applyProtection="1">
      <alignment horizontal="left" vertical="center" wrapText="1"/>
    </xf>
    <xf numFmtId="181" fontId="15" fillId="0" borderId="23" xfId="0" applyNumberFormat="1" applyFont="1" applyFill="1" applyBorder="1" applyAlignment="1">
      <alignment vertical="center"/>
    </xf>
    <xf numFmtId="181" fontId="15" fillId="0" borderId="23" xfId="0" applyNumberFormat="1" applyFont="1" applyFill="1" applyBorder="1" applyAlignment="1">
      <alignment vertical="center" wrapText="1"/>
    </xf>
    <xf numFmtId="181" fontId="15" fillId="0" borderId="13" xfId="0" applyNumberFormat="1" applyFont="1" applyFill="1" applyBorder="1" applyAlignment="1">
      <alignment vertical="center" wrapText="1"/>
    </xf>
    <xf numFmtId="181" fontId="15" fillId="0" borderId="2" xfId="0" applyNumberFormat="1" applyFont="1" applyFill="1" applyBorder="1" applyAlignment="1">
      <alignment vertical="center"/>
    </xf>
    <xf numFmtId="187" fontId="15" fillId="0" borderId="2" xfId="0" applyNumberFormat="1" applyFont="1" applyFill="1" applyBorder="1" applyAlignment="1">
      <alignment horizontal="center" vertical="center"/>
    </xf>
    <xf numFmtId="0" fontId="15" fillId="0" borderId="2" xfId="0" applyFont="1" applyFill="1" applyBorder="1" applyAlignment="1">
      <alignment horizontal="center" vertical="center"/>
    </xf>
    <xf numFmtId="0" fontId="0" fillId="0" borderId="21" xfId="4" applyNumberFormat="1" applyFont="1" applyFill="1" applyBorder="1" applyAlignment="1" applyProtection="1">
      <alignment horizontal="center" vertical="center" wrapText="1"/>
    </xf>
    <xf numFmtId="0" fontId="17" fillId="0" borderId="12" xfId="4" applyNumberFormat="1" applyFont="1" applyFill="1" applyBorder="1" applyAlignment="1">
      <alignment horizontal="center" vertical="center" wrapText="1"/>
    </xf>
    <xf numFmtId="0" fontId="0" fillId="0" borderId="13" xfId="0" applyNumberFormat="1" applyFont="1" applyFill="1" applyBorder="1" applyAlignment="1" applyProtection="1">
      <alignment horizontal="center" vertical="center"/>
    </xf>
    <xf numFmtId="0" fontId="17" fillId="0" borderId="7" xfId="4" applyNumberFormat="1" applyFont="1" applyFill="1" applyBorder="1" applyAlignment="1">
      <alignment horizontal="center" vertical="center" wrapText="1"/>
    </xf>
    <xf numFmtId="0" fontId="0" fillId="0" borderId="13" xfId="4" applyNumberFormat="1" applyFont="1" applyFill="1" applyBorder="1" applyAlignment="1">
      <alignment horizontal="center" vertical="center" wrapText="1"/>
    </xf>
    <xf numFmtId="0" fontId="0" fillId="0" borderId="6" xfId="4" applyNumberFormat="1" applyFont="1" applyFill="1" applyBorder="1" applyAlignment="1">
      <alignment horizontal="center" vertical="center" wrapText="1"/>
    </xf>
    <xf numFmtId="0" fontId="0" fillId="0" borderId="13" xfId="4" applyNumberFormat="1" applyFont="1" applyFill="1" applyBorder="1" applyAlignment="1" applyProtection="1">
      <alignment horizontal="center" vertical="center" wrapText="1"/>
    </xf>
    <xf numFmtId="0" fontId="17" fillId="0" borderId="6" xfId="4" applyNumberFormat="1" applyFont="1" applyFill="1" applyBorder="1" applyAlignment="1" applyProtection="1">
      <alignment horizontal="center" vertical="center" wrapText="1"/>
    </xf>
    <xf numFmtId="0" fontId="17" fillId="0" borderId="13" xfId="4" applyNumberFormat="1" applyFont="1" applyFill="1" applyBorder="1" applyAlignment="1">
      <alignment horizontal="center" vertical="center" wrapText="1"/>
    </xf>
    <xf numFmtId="188" fontId="0" fillId="0" borderId="0" xfId="0" applyNumberFormat="1" applyFill="1" applyBorder="1"/>
    <xf numFmtId="183" fontId="0" fillId="0" borderId="0" xfId="0" applyNumberFormat="1" applyFill="1" applyBorder="1"/>
    <xf numFmtId="0" fontId="15" fillId="0" borderId="0" xfId="0" applyFont="1" applyFill="1" applyBorder="1"/>
    <xf numFmtId="0" fontId="0" fillId="0" borderId="0" xfId="0" applyFont="1" applyFill="1" applyBorder="1"/>
    <xf numFmtId="0" fontId="17" fillId="0" borderId="10" xfId="4" applyNumberFormat="1" applyFont="1" applyFill="1" applyBorder="1" applyAlignment="1">
      <alignment horizontal="center" vertical="center" wrapText="1"/>
    </xf>
    <xf numFmtId="181" fontId="17" fillId="0" borderId="2" xfId="4" applyNumberFormat="1" applyFont="1" applyFill="1" applyBorder="1" applyAlignment="1">
      <alignment horizontal="center" vertical="center"/>
    </xf>
    <xf numFmtId="181" fontId="17" fillId="3" borderId="2" xfId="4" applyNumberFormat="1" applyFont="1" applyFill="1" applyBorder="1" applyAlignment="1">
      <alignment horizontal="center" vertical="center" wrapText="1"/>
    </xf>
    <xf numFmtId="181" fontId="10" fillId="0" borderId="3" xfId="4" applyNumberFormat="1" applyFont="1" applyFill="1" applyBorder="1" applyAlignment="1">
      <alignment horizontal="center" vertical="center" wrapText="1"/>
    </xf>
    <xf numFmtId="181" fontId="0" fillId="0" borderId="2" xfId="4" applyNumberFormat="1" applyFont="1" applyFill="1" applyBorder="1" applyAlignment="1">
      <alignment horizontal="center" vertical="center"/>
    </xf>
    <xf numFmtId="181" fontId="17" fillId="0" borderId="3" xfId="4" applyNumberFormat="1" applyFont="1" applyFill="1" applyBorder="1" applyAlignment="1">
      <alignment horizontal="center" vertical="center"/>
    </xf>
    <xf numFmtId="181" fontId="17" fillId="0" borderId="11" xfId="4" applyNumberFormat="1" applyFont="1" applyFill="1" applyBorder="1" applyAlignment="1">
      <alignment horizontal="center" vertical="center"/>
    </xf>
    <xf numFmtId="188" fontId="0" fillId="0" borderId="0" xfId="0" applyNumberFormat="1" applyFill="1"/>
    <xf numFmtId="0" fontId="10" fillId="0" borderId="0" xfId="0" applyNumberFormat="1" applyFont="1" applyFill="1" applyAlignment="1" applyProtection="1">
      <alignment vertical="center"/>
    </xf>
    <xf numFmtId="188" fontId="10" fillId="0" borderId="0" xfId="0" applyNumberFormat="1" applyFont="1" applyFill="1" applyAlignment="1" applyProtection="1">
      <alignment vertical="center"/>
    </xf>
    <xf numFmtId="183" fontId="10" fillId="0" borderId="0" xfId="0" applyNumberFormat="1" applyFont="1" applyFill="1" applyAlignment="1" applyProtection="1">
      <alignment vertical="center"/>
    </xf>
    <xf numFmtId="0" fontId="15" fillId="2" borderId="0" xfId="0" applyFont="1" applyFill="1" applyAlignment="1">
      <alignment horizontal="center"/>
    </xf>
    <xf numFmtId="0" fontId="10" fillId="0" borderId="1" xfId="0" applyNumberFormat="1" applyFont="1" applyFill="1" applyBorder="1" applyAlignment="1" applyProtection="1">
      <alignment vertical="center"/>
    </xf>
    <xf numFmtId="183" fontId="0" fillId="0" borderId="0" xfId="0" applyNumberFormat="1" applyFill="1"/>
    <xf numFmtId="0" fontId="10" fillId="0" borderId="2" xfId="0" applyNumberFormat="1" applyFont="1" applyFill="1" applyBorder="1" applyAlignment="1" applyProtection="1">
      <alignment horizontal="centerContinuous" vertical="center"/>
    </xf>
    <xf numFmtId="188" fontId="10" fillId="0" borderId="2" xfId="0" applyNumberFormat="1" applyFont="1" applyFill="1" applyBorder="1" applyAlignment="1" applyProtection="1">
      <alignment horizontal="centerContinuous" vertical="center"/>
    </xf>
    <xf numFmtId="0" fontId="15" fillId="0" borderId="2" xfId="0" applyNumberFormat="1" applyFont="1" applyFill="1" applyBorder="1" applyAlignment="1" applyProtection="1">
      <alignment horizontal="centerContinuous" vertical="center"/>
    </xf>
    <xf numFmtId="188" fontId="10" fillId="0" borderId="2"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vertical="center"/>
    </xf>
    <xf numFmtId="0" fontId="10" fillId="0" borderId="5" xfId="0" applyNumberFormat="1" applyFont="1" applyFill="1" applyBorder="1" applyAlignment="1" applyProtection="1">
      <alignment vertical="center"/>
    </xf>
    <xf numFmtId="188" fontId="10" fillId="0" borderId="26" xfId="0" applyNumberFormat="1" applyFont="1" applyFill="1" applyBorder="1" applyAlignment="1" applyProtection="1">
      <alignment horizontal="right" vertical="center" wrapText="1"/>
    </xf>
    <xf numFmtId="0" fontId="10" fillId="0" borderId="3"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vertical="center"/>
    </xf>
    <xf numFmtId="0" fontId="10" fillId="0" borderId="6" xfId="0" applyNumberFormat="1" applyFont="1" applyFill="1" applyBorder="1" applyAlignment="1" applyProtection="1">
      <alignment horizontal="left" vertical="center" wrapText="1"/>
    </xf>
    <xf numFmtId="0" fontId="10" fillId="0" borderId="10" xfId="0" applyNumberFormat="1" applyFont="1" applyFill="1" applyBorder="1" applyAlignment="1" applyProtection="1">
      <alignment horizontal="left" vertical="center" wrapText="1"/>
    </xf>
    <xf numFmtId="0" fontId="10" fillId="0" borderId="5" xfId="0" applyNumberFormat="1" applyFont="1" applyFill="1" applyBorder="1" applyAlignment="1" applyProtection="1">
      <alignment horizontal="center" vertical="center"/>
    </xf>
    <xf numFmtId="0" fontId="10" fillId="0" borderId="2" xfId="0" applyNumberFormat="1" applyFont="1" applyFill="1" applyBorder="1" applyProtection="1"/>
    <xf numFmtId="188" fontId="15" fillId="0" borderId="0" xfId="0" applyNumberFormat="1" applyFont="1" applyFill="1" applyProtection="1"/>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 name="常规 5"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7" Type="http://schemas.openxmlformats.org/officeDocument/2006/relationships/sharedStrings" Target="sharedStrings.xml"/><Relationship Id="rId46" Type="http://schemas.openxmlformats.org/officeDocument/2006/relationships/styles" Target="styles.xml"/><Relationship Id="rId45" Type="http://schemas.openxmlformats.org/officeDocument/2006/relationships/theme" Target="theme/theme1.xml"/><Relationship Id="rId44" Type="http://schemas.openxmlformats.org/officeDocument/2006/relationships/externalLink" Target="externalLinks/externalLink4.xml"/><Relationship Id="rId43" Type="http://schemas.openxmlformats.org/officeDocument/2006/relationships/externalLink" Target="externalLinks/externalLink3.xml"/><Relationship Id="rId42" Type="http://schemas.openxmlformats.org/officeDocument/2006/relationships/externalLink" Target="externalLinks/externalLink2.xml"/><Relationship Id="rId41" Type="http://schemas.openxmlformats.org/officeDocument/2006/relationships/externalLink" Target="externalLinks/externalLink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24180;&#24230;&#27752;&#32599;&#24066;&#22303;&#22320;&#32508;&#21512;&#25972;&#27835;&#20013;&#24515;&#37096;&#38376;&#39044;&#31639;&#20844;&#24320;&#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2&#24180;&#24230;&#27752;&#32599;&#24066;&#22269;&#22303;&#36164;&#28304;&#23616;&#20065;&#38215;&#22269;&#22303;&#25152;&#37096;&#38376;&#39044;&#31639;&#20844;&#24320;&#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2&#24180;&#24230;&#27752;&#32599;&#24066;&#19981;&#21160;&#20135;&#30331;&#35760;&#20013;&#24515;&#37096;&#38376;&#39044;&#31639;&#20844;&#24320;&#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ministrator\Desktop\2022&#24180;&#24230;&#27752;&#32599;&#24066;&#33258;&#28982;&#36164;&#28304;&#23616;&#37096;&#38376;&#39044;&#31639;&#20844;&#24320;&#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收支总表"/>
      <sheetName val="收入总体情况表"/>
      <sheetName val="支出总体情况表"/>
      <sheetName val="财政拨款收支总表"/>
      <sheetName val="一般公共预算支出情况表"/>
      <sheetName val="一般公共预算基本支出情况表"/>
      <sheetName val="一般公共预算基本支出情况表—工资福利支出"/>
      <sheetName val="一般公共预算基本支出情况表—商品和服务支出"/>
      <sheetName val="一般公共预算基本支出情况表—对个人和家庭的补助"/>
      <sheetName val="项目支出预算总表"/>
      <sheetName val="政府性基金拨款支出预算表"/>
      <sheetName val="国有资本经营预算支出表"/>
      <sheetName val="“三公”经费预算公开表"/>
      <sheetName val="非税收入计划表"/>
      <sheetName val="上年结转支出预算表"/>
      <sheetName val="政府采购预算表 "/>
      <sheetName val="支出总体情况表(政府预算)"/>
      <sheetName val="一般公共预算基本支出情况表—工资福利支出(政府预算)"/>
      <sheetName val="一般公共预算基本支出情况表—商品和服务支出(政府预算)"/>
      <sheetName val="一般公共预算支出情况表—对个人和家庭的补助(政府预算)"/>
      <sheetName val="政府性基金拨款支出预算表(政府预算)"/>
      <sheetName val="上年结转支出预算表(政府预算)"/>
      <sheetName val="一般公共预算拨款--经费拨款预算表(按部门预算经济分类)"/>
      <sheetName val="一般公共预算拨款--经费拨款预算表(按政府预算经济分类)"/>
      <sheetName val="纳入专户管理的非税收入拨款支出预算表(按部门预算经济分类)"/>
      <sheetName val="纳入专户管理的非税收入拨款支出预算表(按政府预算经济分类)"/>
      <sheetName val="部门（单位）整体支出预算绩效目标申报表"/>
      <sheetName val="项目支出预算绩效目标申报表"/>
    </sheetNames>
    <sheetDataSet>
      <sheetData sheetId="0">
        <row r="6">
          <cell r="H6">
            <v>0</v>
          </cell>
        </row>
        <row r="7">
          <cell r="F7">
            <v>725002</v>
          </cell>
        </row>
        <row r="7">
          <cell r="H7">
            <v>0</v>
          </cell>
        </row>
        <row r="8">
          <cell r="F8">
            <v>132011</v>
          </cell>
        </row>
        <row r="9">
          <cell r="F9">
            <v>0</v>
          </cell>
        </row>
        <row r="10">
          <cell r="H10">
            <v>2357013</v>
          </cell>
        </row>
        <row r="12">
          <cell r="F12">
            <v>1500000</v>
          </cell>
        </row>
      </sheetData>
      <sheetData sheetId="1"/>
      <sheetData sheetId="2"/>
      <sheetData sheetId="3">
        <row r="7">
          <cell r="E7">
            <v>132011</v>
          </cell>
        </row>
        <row r="14">
          <cell r="E14">
            <v>162309</v>
          </cell>
        </row>
        <row r="17">
          <cell r="E17">
            <v>0</v>
          </cell>
          <cell r="F17">
            <v>0</v>
          </cell>
        </row>
        <row r="24">
          <cell r="E24">
            <v>506569</v>
          </cell>
        </row>
        <row r="25">
          <cell r="E25">
            <v>56124</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收支总表"/>
      <sheetName val="收入总体情况表"/>
      <sheetName val="支出总体情况表"/>
      <sheetName val="财政拨款收支总表"/>
      <sheetName val="一般公共预算支出情况表"/>
      <sheetName val="一般公共预算基本支出情况表"/>
      <sheetName val="一般公共预算基本支出情况表—工资福利支出 "/>
      <sheetName val="一般公共预算基本支出情况表—商品和服务支出"/>
      <sheetName val="一般公共预算基本支出情况表—对个人和家庭的补助"/>
      <sheetName val="项目支出预算总表"/>
      <sheetName val="政府性基金拨款支出预算表"/>
      <sheetName val="国有资本经营预算支出表"/>
      <sheetName val="“三公”经费预算公开表"/>
      <sheetName val="非税收入计划表"/>
      <sheetName val="上年结转支出预算表"/>
      <sheetName val="政府采购预算表 "/>
      <sheetName val="部门支出总体情况表(政府预算)"/>
      <sheetName val="一般公共预算支出情况表—工资福利支出(政府预算)"/>
      <sheetName val="一般公共预算支出情况表—商品和服务支出(政府预算)"/>
      <sheetName val="一般公共预算支出情况表—对个人和家庭的补助(政府预算)"/>
      <sheetName val="政府性基金拨款支出预算表(政府预算)"/>
      <sheetName val="上年结转支出预算表(政府预算)"/>
      <sheetName val="一般公共预算拨款--经费拨款预算表(按部门预算经济分类)"/>
      <sheetName val="一般公共预算拨款--经费拨款预算表(按政府预算经济分类)"/>
      <sheetName val="纳入专户管理的非税收入拨款支出预算表(按部门预算经济分类)"/>
      <sheetName val="纳入专户管理的非税收入拨款支出预算表(按政府预算经济分类)"/>
      <sheetName val="部门（单位）整体支出预算绩效目标申报表"/>
      <sheetName val="项目支出预算绩效目标申报表"/>
    </sheetNames>
    <sheetDataSet>
      <sheetData sheetId="0">
        <row r="6">
          <cell r="H6">
            <v>0</v>
          </cell>
        </row>
        <row r="7">
          <cell r="F7">
            <v>12250941</v>
          </cell>
        </row>
        <row r="7">
          <cell r="H7">
            <v>0</v>
          </cell>
        </row>
        <row r="8">
          <cell r="F8">
            <v>2242563</v>
          </cell>
        </row>
        <row r="9">
          <cell r="F9">
            <v>0</v>
          </cell>
        </row>
        <row r="10">
          <cell r="H10">
            <v>14493504</v>
          </cell>
        </row>
      </sheetData>
      <sheetData sheetId="1"/>
      <sheetData sheetId="2"/>
      <sheetData sheetId="3">
        <row r="7">
          <cell r="E7">
            <v>0</v>
          </cell>
        </row>
        <row r="14">
          <cell r="E14">
            <v>1269971</v>
          </cell>
        </row>
        <row r="17">
          <cell r="E17">
            <v>0</v>
          </cell>
          <cell r="F17">
            <v>0</v>
          </cell>
        </row>
        <row r="24">
          <cell r="E24">
            <v>12271055</v>
          </cell>
        </row>
        <row r="25">
          <cell r="E25">
            <v>952478</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收支总表"/>
      <sheetName val="收入总体情况表"/>
      <sheetName val="支出总体情况表"/>
      <sheetName val="财政拨款收支总表"/>
      <sheetName val="一般公共预算支出情况表"/>
      <sheetName val="一般公共预算基本支出情况表 "/>
      <sheetName val="一般公共预算基本支出情况表—工资福利支出"/>
      <sheetName val="一般公共预算基本支出情况表—商品和服务支出"/>
      <sheetName val="一般公共预算基本支出情况表—对个人和家庭的补助"/>
      <sheetName val="项目支出预算总表"/>
      <sheetName val="政府性基金拨款支出预算表"/>
      <sheetName val="国有资本经营预算支出表"/>
      <sheetName val="“三公”经费预算公开表"/>
      <sheetName val="非税收入计划表"/>
      <sheetName val="上年结转支出预算表"/>
      <sheetName val="政府采购预算表"/>
      <sheetName val="支出总体情况表(政府预算)"/>
      <sheetName val="一般公共预算支出情况表—工资福利支出(政府预算)"/>
      <sheetName val="一般公共预算支出情况表—商品和服务支出(政府预算)"/>
      <sheetName val="一般公共预算支出情况表—对个人和家庭的补助(政府预算)"/>
      <sheetName val="政府性基金拨款支出预算表(政府预算)"/>
      <sheetName val="上年结转支出预算表(政府预算)"/>
      <sheetName val="一般公共预算拨款--经费拨款预算表(按部门预算经济分类)"/>
      <sheetName val="一般公共预算拨款--经费拨款预算表(按政府预算经济分类)"/>
      <sheetName val="纳入专户管理的非税收入拨款支出预算表(按部门预算经济分类)"/>
      <sheetName val="纳入专户管理的非税收入拨款支出预算表(按政府预算经济分类)"/>
      <sheetName val="部门（单位）整体支出预算绩效目标申报表"/>
      <sheetName val="项目支出“一窗办事”预算绩效目标申报表"/>
      <sheetName val="项目支出“城镇历史存量”预算绩效目标申报表"/>
      <sheetName val="项目支出“不动产证书使用管理费用”预算绩效目标申报表"/>
    </sheetNames>
    <sheetDataSet>
      <sheetData sheetId="0">
        <row r="7">
          <cell r="F7">
            <v>4214503</v>
          </cell>
        </row>
        <row r="8">
          <cell r="F8">
            <v>784733</v>
          </cell>
        </row>
        <row r="9">
          <cell r="F9">
            <v>0</v>
          </cell>
        </row>
        <row r="10">
          <cell r="H10">
            <v>4999236</v>
          </cell>
        </row>
        <row r="12">
          <cell r="F12">
            <v>666000</v>
          </cell>
        </row>
      </sheetData>
      <sheetData sheetId="1"/>
      <sheetData sheetId="2"/>
      <sheetData sheetId="3">
        <row r="11">
          <cell r="E11">
            <v>784733</v>
          </cell>
        </row>
        <row r="21">
          <cell r="F21">
            <v>666000</v>
          </cell>
        </row>
        <row r="28">
          <cell r="E28">
            <v>3886249</v>
          </cell>
        </row>
        <row r="29">
          <cell r="E29">
            <v>328254</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收支总表"/>
      <sheetName val="收入总体情况表"/>
      <sheetName val="支出总体情况表"/>
      <sheetName val="财政拨款收支总表"/>
      <sheetName val="一般公共预算支出情况表"/>
      <sheetName val="一般公共预算基本支出情况表 "/>
      <sheetName val="一般公共预算基本支出情况表—工资福利支出"/>
      <sheetName val="一般公共预算基本支出情况表—商品和服务支出"/>
      <sheetName val="一般公共预算基本支出情况表—对个人和家庭的补助"/>
      <sheetName val="项目支出预算总表"/>
      <sheetName val="政府性基金拨款支出预算表"/>
      <sheetName val="国有资本经营预算支出表"/>
      <sheetName val="“三公”经费预算公开表"/>
      <sheetName val="非税收入计划表"/>
      <sheetName val="上年结转支出预算表"/>
      <sheetName val="政府采购预算表"/>
      <sheetName val="部门支出总体情况表(政府预算)"/>
      <sheetName val="一般公共预算支出情况表—工资福利支出(政府预算)"/>
      <sheetName val="一般公共预算支出情况表—商品和服务支出(政府预算)"/>
      <sheetName val="一般公共预算支出情况表—对个人和家庭的补助(政府预算)"/>
      <sheetName val="政府性基金拨款支出预算表(政府预算)"/>
      <sheetName val="上年结转支出预算表(政府预算)"/>
      <sheetName val="一般公共预算拨款--经费拨款预算表(按部门预算经济分类)"/>
      <sheetName val="一般公共预算拨款--经费拨款预算表(按政府预算经济分类)"/>
      <sheetName val="纳入专户管理的非税收入拨款支出预算表(按部门预算经济分类)"/>
      <sheetName val="纳入专户管理的非税收入拨款支出预算表(按政府预算经济分类)"/>
      <sheetName val="部门（单位）整体支出预算绩效目标申报表"/>
      <sheetName val="村庄规划编制"/>
      <sheetName val="三调"/>
      <sheetName val="房地一体"/>
      <sheetName val="基本农田补划"/>
      <sheetName val="耕地保护一张图编制"/>
      <sheetName val="控建拆违"/>
      <sheetName val="土地储备"/>
      <sheetName val="地质灾害"/>
      <sheetName val="城镇开发"/>
      <sheetName val="Sheet1"/>
    </sheetNames>
    <sheetDataSet>
      <sheetData sheetId="0">
        <row r="6">
          <cell r="H6">
            <v>19519089</v>
          </cell>
        </row>
        <row r="7">
          <cell r="F7">
            <v>19519089</v>
          </cell>
        </row>
        <row r="7">
          <cell r="H7">
            <v>29201915</v>
          </cell>
        </row>
        <row r="8">
          <cell r="F8">
            <v>6651915</v>
          </cell>
        </row>
        <row r="9">
          <cell r="F9">
            <v>62640</v>
          </cell>
        </row>
        <row r="12">
          <cell r="F12">
            <v>22550000</v>
          </cell>
        </row>
      </sheetData>
      <sheetData sheetId="1"/>
      <sheetData sheetId="2"/>
      <sheetData sheetId="3">
        <row r="18">
          <cell r="E18">
            <v>1140000</v>
          </cell>
          <cell r="F18">
            <v>22550000</v>
          </cell>
        </row>
        <row r="25">
          <cell r="E25">
            <v>23613420</v>
          </cell>
        </row>
        <row r="26">
          <cell r="E26">
            <v>1480224</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topLeftCell="D1" workbookViewId="0">
      <selection activeCell="F9" sqref="F7 F9"/>
    </sheetView>
  </sheetViews>
  <sheetFormatPr defaultColWidth="9.12222222222222" defaultRowHeight="11.25"/>
  <cols>
    <col min="1" max="1" width="45.1222222222222" style="217" customWidth="1"/>
    <col min="2" max="2" width="27" style="770" customWidth="1"/>
    <col min="3" max="3" width="34.3777777777778" style="217" customWidth="1"/>
    <col min="4" max="4" width="24.1666666666667" style="217" customWidth="1"/>
    <col min="5" max="5" width="34.3777777777778" style="217" customWidth="1"/>
    <col min="6" max="6" width="24.1666666666667" style="217" customWidth="1"/>
    <col min="7" max="7" width="34.3777777777778" style="217" customWidth="1"/>
    <col min="8" max="8" width="22.8777777777778" style="217" customWidth="1"/>
    <col min="9" max="9" width="15.1666666666667" style="217"/>
    <col min="10" max="10" width="9.12222222222222" style="217"/>
    <col min="11" max="11" width="12.5" style="217"/>
    <col min="12" max="16384" width="9.12222222222222" style="217"/>
  </cols>
  <sheetData>
    <row r="1" ht="21" customHeight="1" spans="1:256">
      <c r="A1" s="771" t="s">
        <v>0</v>
      </c>
      <c r="B1" s="772"/>
      <c r="C1" s="773"/>
      <c r="D1" s="771"/>
      <c r="E1" s="771"/>
      <c r="G1" s="239"/>
      <c r="H1" s="237" t="s">
        <v>1</v>
      </c>
      <c r="I1" s="239"/>
      <c r="J1" s="239"/>
      <c r="K1" s="239"/>
      <c r="L1" s="239"/>
      <c r="M1" s="239"/>
      <c r="N1" s="239"/>
      <c r="O1" s="239"/>
      <c r="P1" s="239"/>
      <c r="Q1" s="239"/>
      <c r="R1" s="239"/>
      <c r="S1" s="239"/>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c r="BD1" s="239"/>
      <c r="BE1" s="239"/>
      <c r="BF1" s="239"/>
      <c r="BG1" s="239"/>
      <c r="BH1" s="239"/>
      <c r="BI1" s="239"/>
      <c r="BJ1" s="239"/>
      <c r="BK1" s="239"/>
      <c r="BL1" s="239"/>
      <c r="BM1" s="239"/>
      <c r="BN1" s="239"/>
      <c r="BO1" s="239"/>
      <c r="BP1" s="239"/>
      <c r="BQ1" s="239"/>
      <c r="BR1" s="239"/>
      <c r="BS1" s="239"/>
      <c r="BT1" s="239"/>
      <c r="BU1" s="239"/>
      <c r="BV1" s="239"/>
      <c r="BW1" s="239"/>
      <c r="BX1" s="239"/>
      <c r="BY1" s="239"/>
      <c r="BZ1" s="239"/>
      <c r="CA1" s="239"/>
      <c r="CB1" s="239"/>
      <c r="CC1" s="239"/>
      <c r="CD1" s="239"/>
      <c r="CE1" s="239"/>
      <c r="CF1" s="239"/>
      <c r="CG1" s="239"/>
      <c r="CH1" s="239"/>
      <c r="CI1" s="239"/>
      <c r="CJ1" s="239"/>
      <c r="CK1" s="239"/>
      <c r="CL1" s="239"/>
      <c r="CM1" s="239"/>
      <c r="CN1" s="239"/>
      <c r="CO1" s="239"/>
      <c r="CP1" s="239"/>
      <c r="CQ1" s="239"/>
      <c r="CR1" s="239"/>
      <c r="CS1" s="239"/>
      <c r="CT1" s="239"/>
      <c r="CU1" s="239"/>
      <c r="CV1" s="239"/>
      <c r="CW1" s="239"/>
      <c r="CX1" s="239"/>
      <c r="CY1" s="239"/>
      <c r="CZ1" s="239"/>
      <c r="DA1" s="239"/>
      <c r="DB1" s="239"/>
      <c r="DC1" s="239"/>
      <c r="DD1" s="239"/>
      <c r="DE1" s="239"/>
      <c r="DF1" s="239"/>
      <c r="DG1" s="239"/>
      <c r="DH1" s="239"/>
      <c r="DI1" s="239"/>
      <c r="DJ1" s="239"/>
      <c r="DK1" s="239"/>
      <c r="DL1" s="239"/>
      <c r="DM1" s="239"/>
      <c r="DN1" s="239"/>
      <c r="DO1" s="239"/>
      <c r="DP1" s="239"/>
      <c r="DQ1" s="239"/>
      <c r="DR1" s="239"/>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c r="ET1" s="239"/>
      <c r="EU1" s="239"/>
      <c r="EV1" s="239"/>
      <c r="EW1" s="239"/>
      <c r="EX1" s="239"/>
      <c r="EY1" s="239"/>
      <c r="EZ1" s="239"/>
      <c r="FA1" s="239"/>
      <c r="FB1" s="239"/>
      <c r="FC1" s="239"/>
      <c r="FD1" s="239"/>
      <c r="FE1" s="239"/>
      <c r="FF1" s="239"/>
      <c r="FG1" s="239"/>
      <c r="FH1" s="239"/>
      <c r="FI1" s="239"/>
      <c r="FJ1" s="239"/>
      <c r="FK1" s="239"/>
      <c r="FL1" s="239"/>
      <c r="FM1" s="239"/>
      <c r="FN1" s="239"/>
      <c r="FO1" s="239"/>
      <c r="FP1" s="239"/>
      <c r="FQ1" s="239"/>
      <c r="FR1" s="239"/>
      <c r="FS1" s="239"/>
      <c r="FT1" s="239"/>
      <c r="FU1" s="239"/>
      <c r="FV1" s="239"/>
      <c r="FW1" s="239"/>
      <c r="FX1" s="239"/>
      <c r="FY1" s="239"/>
      <c r="FZ1" s="239"/>
      <c r="GA1" s="239"/>
      <c r="GB1" s="239"/>
      <c r="GC1" s="239"/>
      <c r="GD1" s="239"/>
      <c r="GE1" s="239"/>
      <c r="GF1" s="239"/>
      <c r="GG1" s="239"/>
      <c r="GH1" s="239"/>
      <c r="GI1" s="239"/>
      <c r="GJ1" s="239"/>
      <c r="GK1" s="239"/>
      <c r="GL1" s="239"/>
      <c r="GM1" s="239"/>
      <c r="GN1" s="239"/>
      <c r="GO1" s="239"/>
      <c r="GP1" s="239"/>
      <c r="GQ1" s="239"/>
      <c r="GR1" s="239"/>
      <c r="GS1" s="239"/>
      <c r="GT1" s="239"/>
      <c r="GU1" s="239"/>
      <c r="GV1" s="239"/>
      <c r="GW1" s="239"/>
      <c r="GX1" s="239"/>
      <c r="GY1" s="239"/>
      <c r="GZ1" s="239"/>
      <c r="HA1" s="239"/>
      <c r="HB1" s="239"/>
      <c r="HC1" s="239"/>
      <c r="HD1" s="239"/>
      <c r="HE1" s="239"/>
      <c r="HF1" s="239"/>
      <c r="HG1" s="239"/>
      <c r="HH1" s="239"/>
      <c r="HI1" s="239"/>
      <c r="HJ1" s="239"/>
      <c r="HK1" s="239"/>
      <c r="HL1" s="239"/>
      <c r="HM1" s="239"/>
      <c r="HN1" s="239"/>
      <c r="HO1" s="239"/>
      <c r="HP1" s="239"/>
      <c r="HQ1" s="239"/>
      <c r="HR1" s="239"/>
      <c r="HS1" s="239"/>
      <c r="HT1" s="239"/>
      <c r="HU1" s="239"/>
      <c r="HV1" s="239"/>
      <c r="HW1" s="239"/>
      <c r="HX1" s="239"/>
      <c r="HY1" s="239"/>
      <c r="HZ1" s="239"/>
      <c r="IA1" s="239"/>
      <c r="IB1" s="239"/>
      <c r="IC1" s="239"/>
      <c r="ID1" s="239"/>
      <c r="IE1" s="239"/>
      <c r="IF1" s="239"/>
      <c r="IG1" s="239"/>
      <c r="IH1" s="239"/>
      <c r="II1" s="239"/>
      <c r="IJ1" s="239"/>
      <c r="IK1" s="239"/>
      <c r="IL1" s="239"/>
      <c r="IM1" s="239"/>
      <c r="IN1" s="239"/>
      <c r="IO1" s="239"/>
      <c r="IP1" s="239"/>
      <c r="IQ1" s="239"/>
      <c r="IR1" s="239"/>
      <c r="IS1" s="239"/>
      <c r="IT1" s="239"/>
      <c r="IU1" s="239"/>
      <c r="IV1" s="239"/>
    </row>
    <row r="2" customFormat="1" ht="20.25" customHeight="1" spans="1:8">
      <c r="A2" s="774" t="s">
        <v>2</v>
      </c>
      <c r="B2" s="774"/>
      <c r="C2" s="774"/>
      <c r="D2" s="774"/>
      <c r="E2" s="774"/>
      <c r="F2" s="774"/>
      <c r="G2" s="774"/>
      <c r="H2" s="774"/>
    </row>
    <row r="3" ht="21" customHeight="1" spans="1:256">
      <c r="A3" s="775"/>
      <c r="B3" s="775"/>
      <c r="C3" s="775"/>
      <c r="D3" s="771"/>
      <c r="E3" s="771"/>
      <c r="F3" s="776"/>
      <c r="G3" s="239"/>
      <c r="H3" s="238" t="s">
        <v>3</v>
      </c>
      <c r="I3" s="239"/>
      <c r="J3" s="239"/>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39"/>
      <c r="BJ3" s="239"/>
      <c r="BK3" s="239"/>
      <c r="BL3" s="239"/>
      <c r="BM3" s="239"/>
      <c r="BN3" s="239"/>
      <c r="BO3" s="239"/>
      <c r="BP3" s="239"/>
      <c r="BQ3" s="239"/>
      <c r="BR3" s="239"/>
      <c r="BS3" s="239"/>
      <c r="BT3" s="239"/>
      <c r="BU3" s="239"/>
      <c r="BV3" s="239"/>
      <c r="BW3" s="239"/>
      <c r="BX3" s="239"/>
      <c r="BY3" s="239"/>
      <c r="BZ3" s="239"/>
      <c r="CA3" s="239"/>
      <c r="CB3" s="239"/>
      <c r="CC3" s="239"/>
      <c r="CD3" s="239"/>
      <c r="CE3" s="239"/>
      <c r="CF3" s="239"/>
      <c r="CG3" s="239"/>
      <c r="CH3" s="239"/>
      <c r="CI3" s="239"/>
      <c r="CJ3" s="239"/>
      <c r="CK3" s="239"/>
      <c r="CL3" s="239"/>
      <c r="CM3" s="239"/>
      <c r="CN3" s="239"/>
      <c r="CO3" s="239"/>
      <c r="CP3" s="239"/>
      <c r="CQ3" s="239"/>
      <c r="CR3" s="239"/>
      <c r="CS3" s="239"/>
      <c r="CT3" s="239"/>
      <c r="CU3" s="239"/>
      <c r="CV3" s="239"/>
      <c r="CW3" s="239"/>
      <c r="CX3" s="239"/>
      <c r="CY3" s="239"/>
      <c r="CZ3" s="239"/>
      <c r="DA3" s="239"/>
      <c r="DB3" s="239"/>
      <c r="DC3" s="239"/>
      <c r="DD3" s="239"/>
      <c r="DE3" s="239"/>
      <c r="DF3" s="239"/>
      <c r="DG3" s="239"/>
      <c r="DH3" s="239"/>
      <c r="DI3" s="239"/>
      <c r="DJ3" s="239"/>
      <c r="DK3" s="239"/>
      <c r="DL3" s="239"/>
      <c r="DM3" s="239"/>
      <c r="DN3" s="239"/>
      <c r="DO3" s="239"/>
      <c r="DP3" s="239"/>
      <c r="DQ3" s="239"/>
      <c r="DR3" s="239"/>
      <c r="DS3" s="239"/>
      <c r="DT3" s="239"/>
      <c r="DU3" s="239"/>
      <c r="DV3" s="239"/>
      <c r="DW3" s="239"/>
      <c r="DX3" s="239"/>
      <c r="DY3" s="239"/>
      <c r="DZ3" s="239"/>
      <c r="EA3" s="239"/>
      <c r="EB3" s="239"/>
      <c r="EC3" s="239"/>
      <c r="ED3" s="239"/>
      <c r="EE3" s="239"/>
      <c r="EF3" s="239"/>
      <c r="EG3" s="239"/>
      <c r="EH3" s="239"/>
      <c r="EI3" s="239"/>
      <c r="EJ3" s="239"/>
      <c r="EK3" s="239"/>
      <c r="EL3" s="239"/>
      <c r="EM3" s="239"/>
      <c r="EN3" s="239"/>
      <c r="EO3" s="239"/>
      <c r="EP3" s="239"/>
      <c r="EQ3" s="239"/>
      <c r="ER3" s="239"/>
      <c r="ES3" s="239"/>
      <c r="ET3" s="239"/>
      <c r="EU3" s="239"/>
      <c r="EV3" s="239"/>
      <c r="EW3" s="239"/>
      <c r="EX3" s="239"/>
      <c r="EY3" s="239"/>
      <c r="EZ3" s="239"/>
      <c r="FA3" s="239"/>
      <c r="FB3" s="239"/>
      <c r="FC3" s="239"/>
      <c r="FD3" s="239"/>
      <c r="FE3" s="239"/>
      <c r="FF3" s="239"/>
      <c r="FG3" s="239"/>
      <c r="FH3" s="239"/>
      <c r="FI3" s="239"/>
      <c r="FJ3" s="239"/>
      <c r="FK3" s="239"/>
      <c r="FL3" s="239"/>
      <c r="FM3" s="239"/>
      <c r="FN3" s="239"/>
      <c r="FO3" s="239"/>
      <c r="FP3" s="239"/>
      <c r="FQ3" s="239"/>
      <c r="FR3" s="239"/>
      <c r="FS3" s="239"/>
      <c r="FT3" s="239"/>
      <c r="FU3" s="239"/>
      <c r="FV3" s="239"/>
      <c r="FW3" s="239"/>
      <c r="FX3" s="239"/>
      <c r="FY3" s="239"/>
      <c r="FZ3" s="239"/>
      <c r="GA3" s="239"/>
      <c r="GB3" s="239"/>
      <c r="GC3" s="239"/>
      <c r="GD3" s="239"/>
      <c r="GE3" s="239"/>
      <c r="GF3" s="239"/>
      <c r="GG3" s="239"/>
      <c r="GH3" s="239"/>
      <c r="GI3" s="239"/>
      <c r="GJ3" s="239"/>
      <c r="GK3" s="239"/>
      <c r="GL3" s="239"/>
      <c r="GM3" s="239"/>
      <c r="GN3" s="239"/>
      <c r="GO3" s="239"/>
      <c r="GP3" s="239"/>
      <c r="GQ3" s="239"/>
      <c r="GR3" s="239"/>
      <c r="GS3" s="239"/>
      <c r="GT3" s="239"/>
      <c r="GU3" s="239"/>
      <c r="GV3" s="239"/>
      <c r="GW3" s="239"/>
      <c r="GX3" s="239"/>
      <c r="GY3" s="239"/>
      <c r="GZ3" s="239"/>
      <c r="HA3" s="239"/>
      <c r="HB3" s="239"/>
      <c r="HC3" s="239"/>
      <c r="HD3" s="239"/>
      <c r="HE3" s="239"/>
      <c r="HF3" s="239"/>
      <c r="HG3" s="239"/>
      <c r="HH3" s="239"/>
      <c r="HI3" s="239"/>
      <c r="HJ3" s="239"/>
      <c r="HK3" s="239"/>
      <c r="HL3" s="239"/>
      <c r="HM3" s="239"/>
      <c r="HN3" s="239"/>
      <c r="HO3" s="239"/>
      <c r="HP3" s="239"/>
      <c r="HQ3" s="239"/>
      <c r="HR3" s="239"/>
      <c r="HS3" s="239"/>
      <c r="HT3" s="239"/>
      <c r="HU3" s="239"/>
      <c r="HV3" s="239"/>
      <c r="HW3" s="239"/>
      <c r="HX3" s="239"/>
      <c r="HY3" s="239"/>
      <c r="HZ3" s="239"/>
      <c r="IA3" s="239"/>
      <c r="IB3" s="239"/>
      <c r="IC3" s="239"/>
      <c r="ID3" s="239"/>
      <c r="IE3" s="239"/>
      <c r="IF3" s="239"/>
      <c r="IG3" s="239"/>
      <c r="IH3" s="239"/>
      <c r="II3" s="239"/>
      <c r="IJ3" s="239"/>
      <c r="IK3" s="239"/>
      <c r="IL3" s="239"/>
      <c r="IM3" s="239"/>
      <c r="IN3" s="239"/>
      <c r="IO3" s="239"/>
      <c r="IP3" s="239"/>
      <c r="IQ3" s="239"/>
      <c r="IR3" s="239"/>
      <c r="IS3" s="239"/>
      <c r="IT3" s="239"/>
      <c r="IU3" s="239"/>
      <c r="IV3" s="239"/>
    </row>
    <row r="4" ht="21" customHeight="1" spans="1:256">
      <c r="A4" s="777" t="s">
        <v>4</v>
      </c>
      <c r="B4" s="778"/>
      <c r="C4" s="777" t="s">
        <v>5</v>
      </c>
      <c r="D4" s="777"/>
      <c r="E4" s="777"/>
      <c r="F4" s="777"/>
      <c r="G4" s="779"/>
      <c r="H4" s="779"/>
      <c r="I4" s="239"/>
      <c r="J4" s="239"/>
      <c r="K4" s="239"/>
      <c r="L4" s="239"/>
      <c r="M4" s="239"/>
      <c r="N4" s="239"/>
      <c r="O4" s="239"/>
      <c r="P4" s="239"/>
      <c r="Q4" s="239"/>
      <c r="R4" s="239"/>
      <c r="S4" s="239"/>
      <c r="T4" s="239"/>
      <c r="U4" s="239"/>
      <c r="V4" s="239"/>
      <c r="W4" s="239"/>
      <c r="X4" s="239"/>
      <c r="Y4" s="239"/>
      <c r="Z4" s="239"/>
      <c r="AA4" s="239"/>
      <c r="AB4" s="239"/>
      <c r="AC4" s="239"/>
      <c r="AD4" s="239"/>
      <c r="AE4" s="239"/>
      <c r="AF4" s="239"/>
      <c r="AG4" s="239"/>
      <c r="AH4" s="239"/>
      <c r="AI4" s="239"/>
      <c r="AJ4" s="239"/>
      <c r="AK4" s="239"/>
      <c r="AL4" s="239"/>
      <c r="AM4" s="239"/>
      <c r="AN4" s="239"/>
      <c r="AO4" s="239"/>
      <c r="AP4" s="239"/>
      <c r="AQ4" s="239"/>
      <c r="AR4" s="239"/>
      <c r="AS4" s="239"/>
      <c r="AT4" s="239"/>
      <c r="AU4" s="239"/>
      <c r="AV4" s="239"/>
      <c r="AW4" s="239"/>
      <c r="AX4" s="239"/>
      <c r="AY4" s="239"/>
      <c r="AZ4" s="239"/>
      <c r="BA4" s="239"/>
      <c r="BB4" s="239"/>
      <c r="BC4" s="239"/>
      <c r="BD4" s="239"/>
      <c r="BE4" s="239"/>
      <c r="BF4" s="239"/>
      <c r="BG4" s="239"/>
      <c r="BH4" s="239"/>
      <c r="BI4" s="239"/>
      <c r="BJ4" s="239"/>
      <c r="BK4" s="239"/>
      <c r="BL4" s="239"/>
      <c r="BM4" s="239"/>
      <c r="BN4" s="239"/>
      <c r="BO4" s="239"/>
      <c r="BP4" s="239"/>
      <c r="BQ4" s="239"/>
      <c r="BR4" s="239"/>
      <c r="BS4" s="239"/>
      <c r="BT4" s="239"/>
      <c r="BU4" s="239"/>
      <c r="BV4" s="239"/>
      <c r="BW4" s="239"/>
      <c r="BX4" s="239"/>
      <c r="BY4" s="239"/>
      <c r="BZ4" s="239"/>
      <c r="CA4" s="239"/>
      <c r="CB4" s="239"/>
      <c r="CC4" s="239"/>
      <c r="CD4" s="239"/>
      <c r="CE4" s="239"/>
      <c r="CF4" s="239"/>
      <c r="CG4" s="239"/>
      <c r="CH4" s="239"/>
      <c r="CI4" s="239"/>
      <c r="CJ4" s="239"/>
      <c r="CK4" s="239"/>
      <c r="CL4" s="239"/>
      <c r="CM4" s="239"/>
      <c r="CN4" s="239"/>
      <c r="CO4" s="239"/>
      <c r="CP4" s="239"/>
      <c r="CQ4" s="239"/>
      <c r="CR4" s="239"/>
      <c r="CS4" s="239"/>
      <c r="CT4" s="239"/>
      <c r="CU4" s="239"/>
      <c r="CV4" s="239"/>
      <c r="CW4" s="239"/>
      <c r="CX4" s="239"/>
      <c r="CY4" s="239"/>
      <c r="CZ4" s="239"/>
      <c r="DA4" s="239"/>
      <c r="DB4" s="239"/>
      <c r="DC4" s="239"/>
      <c r="DD4" s="239"/>
      <c r="DE4" s="239"/>
      <c r="DF4" s="239"/>
      <c r="DG4" s="239"/>
      <c r="DH4" s="239"/>
      <c r="DI4" s="239"/>
      <c r="DJ4" s="239"/>
      <c r="DK4" s="239"/>
      <c r="DL4" s="239"/>
      <c r="DM4" s="239"/>
      <c r="DN4" s="239"/>
      <c r="DO4" s="239"/>
      <c r="DP4" s="239"/>
      <c r="DQ4" s="239"/>
      <c r="DR4" s="239"/>
      <c r="DS4" s="239"/>
      <c r="DT4" s="239"/>
      <c r="DU4" s="239"/>
      <c r="DV4" s="239"/>
      <c r="DW4" s="239"/>
      <c r="DX4" s="239"/>
      <c r="DY4" s="239"/>
      <c r="DZ4" s="239"/>
      <c r="EA4" s="239"/>
      <c r="EB4" s="239"/>
      <c r="EC4" s="239"/>
      <c r="ED4" s="239"/>
      <c r="EE4" s="239"/>
      <c r="EF4" s="239"/>
      <c r="EG4" s="239"/>
      <c r="EH4" s="239"/>
      <c r="EI4" s="239"/>
      <c r="EJ4" s="239"/>
      <c r="EK4" s="239"/>
      <c r="EL4" s="239"/>
      <c r="EM4" s="239"/>
      <c r="EN4" s="239"/>
      <c r="EO4" s="239"/>
      <c r="EP4" s="239"/>
      <c r="EQ4" s="239"/>
      <c r="ER4" s="239"/>
      <c r="ES4" s="239"/>
      <c r="ET4" s="239"/>
      <c r="EU4" s="239"/>
      <c r="EV4" s="239"/>
      <c r="EW4" s="239"/>
      <c r="EX4" s="239"/>
      <c r="EY4" s="239"/>
      <c r="EZ4" s="239"/>
      <c r="FA4" s="239"/>
      <c r="FB4" s="239"/>
      <c r="FC4" s="239"/>
      <c r="FD4" s="239"/>
      <c r="FE4" s="239"/>
      <c r="FF4" s="239"/>
      <c r="FG4" s="239"/>
      <c r="FH4" s="239"/>
      <c r="FI4" s="239"/>
      <c r="FJ4" s="239"/>
      <c r="FK4" s="239"/>
      <c r="FL4" s="239"/>
      <c r="FM4" s="239"/>
      <c r="FN4" s="239"/>
      <c r="FO4" s="239"/>
      <c r="FP4" s="239"/>
      <c r="FQ4" s="239"/>
      <c r="FR4" s="239"/>
      <c r="FS4" s="239"/>
      <c r="FT4" s="239"/>
      <c r="FU4" s="239"/>
      <c r="FV4" s="239"/>
      <c r="FW4" s="239"/>
      <c r="FX4" s="239"/>
      <c r="FY4" s="239"/>
      <c r="FZ4" s="239"/>
      <c r="GA4" s="239"/>
      <c r="GB4" s="239"/>
      <c r="GC4" s="239"/>
      <c r="GD4" s="239"/>
      <c r="GE4" s="239"/>
      <c r="GF4" s="239"/>
      <c r="GG4" s="239"/>
      <c r="GH4" s="239"/>
      <c r="GI4" s="239"/>
      <c r="GJ4" s="239"/>
      <c r="GK4" s="239"/>
      <c r="GL4" s="239"/>
      <c r="GM4" s="239"/>
      <c r="GN4" s="239"/>
      <c r="GO4" s="239"/>
      <c r="GP4" s="239"/>
      <c r="GQ4" s="239"/>
      <c r="GR4" s="239"/>
      <c r="GS4" s="239"/>
      <c r="GT4" s="239"/>
      <c r="GU4" s="239"/>
      <c r="GV4" s="239"/>
      <c r="GW4" s="239"/>
      <c r="GX4" s="239"/>
      <c r="GY4" s="239"/>
      <c r="GZ4" s="239"/>
      <c r="HA4" s="239"/>
      <c r="HB4" s="239"/>
      <c r="HC4" s="239"/>
      <c r="HD4" s="239"/>
      <c r="HE4" s="239"/>
      <c r="HF4" s="239"/>
      <c r="HG4" s="239"/>
      <c r="HH4" s="239"/>
      <c r="HI4" s="239"/>
      <c r="HJ4" s="239"/>
      <c r="HK4" s="239"/>
      <c r="HL4" s="239"/>
      <c r="HM4" s="239"/>
      <c r="HN4" s="239"/>
      <c r="HO4" s="239"/>
      <c r="HP4" s="239"/>
      <c r="HQ4" s="239"/>
      <c r="HR4" s="239"/>
      <c r="HS4" s="239"/>
      <c r="HT4" s="239"/>
      <c r="HU4" s="239"/>
      <c r="HV4" s="239"/>
      <c r="HW4" s="239"/>
      <c r="HX4" s="239"/>
      <c r="HY4" s="239"/>
      <c r="HZ4" s="239"/>
      <c r="IA4" s="239"/>
      <c r="IB4" s="239"/>
      <c r="IC4" s="239"/>
      <c r="ID4" s="239"/>
      <c r="IE4" s="239"/>
      <c r="IF4" s="239"/>
      <c r="IG4" s="239"/>
      <c r="IH4" s="239"/>
      <c r="II4" s="239"/>
      <c r="IJ4" s="239"/>
      <c r="IK4" s="239"/>
      <c r="IL4" s="239"/>
      <c r="IM4" s="239"/>
      <c r="IN4" s="239"/>
      <c r="IO4" s="239"/>
      <c r="IP4" s="239"/>
      <c r="IQ4" s="239"/>
      <c r="IR4" s="239"/>
      <c r="IS4" s="239"/>
      <c r="IT4" s="239"/>
      <c r="IU4" s="239"/>
      <c r="IV4" s="239"/>
    </row>
    <row r="5" ht="21" customHeight="1" spans="1:256">
      <c r="A5" s="222" t="s">
        <v>6</v>
      </c>
      <c r="B5" s="780" t="s">
        <v>7</v>
      </c>
      <c r="C5" s="227" t="s">
        <v>8</v>
      </c>
      <c r="D5" s="242" t="s">
        <v>7</v>
      </c>
      <c r="E5" s="227" t="s">
        <v>9</v>
      </c>
      <c r="F5" s="242" t="s">
        <v>7</v>
      </c>
      <c r="G5" s="227" t="s">
        <v>10</v>
      </c>
      <c r="H5" s="242" t="s">
        <v>7</v>
      </c>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39"/>
      <c r="AO5" s="239"/>
      <c r="AP5" s="239"/>
      <c r="AQ5" s="239"/>
      <c r="AR5" s="239"/>
      <c r="AS5" s="239"/>
      <c r="AT5" s="239"/>
      <c r="AU5" s="239"/>
      <c r="AV5" s="239"/>
      <c r="AW5" s="239"/>
      <c r="AX5" s="239"/>
      <c r="AY5" s="239"/>
      <c r="AZ5" s="239"/>
      <c r="BA5" s="239"/>
      <c r="BB5" s="239"/>
      <c r="BC5" s="239"/>
      <c r="BD5" s="239"/>
      <c r="BE5" s="239"/>
      <c r="BF5" s="239"/>
      <c r="BG5" s="239"/>
      <c r="BH5" s="239"/>
      <c r="BI5" s="239"/>
      <c r="BJ5" s="239"/>
      <c r="BK5" s="239"/>
      <c r="BL5" s="239"/>
      <c r="BM5" s="239"/>
      <c r="BN5" s="239"/>
      <c r="BO5" s="239"/>
      <c r="BP5" s="239"/>
      <c r="BQ5" s="239"/>
      <c r="BR5" s="239"/>
      <c r="BS5" s="239"/>
      <c r="BT5" s="239"/>
      <c r="BU5" s="239"/>
      <c r="BV5" s="239"/>
      <c r="BW5" s="239"/>
      <c r="BX5" s="239"/>
      <c r="BY5" s="239"/>
      <c r="BZ5" s="239"/>
      <c r="CA5" s="239"/>
      <c r="CB5" s="239"/>
      <c r="CC5" s="239"/>
      <c r="CD5" s="239"/>
      <c r="CE5" s="239"/>
      <c r="CF5" s="239"/>
      <c r="CG5" s="239"/>
      <c r="CH5" s="239"/>
      <c r="CI5" s="239"/>
      <c r="CJ5" s="239"/>
      <c r="CK5" s="239"/>
      <c r="CL5" s="239"/>
      <c r="CM5" s="239"/>
      <c r="CN5" s="239"/>
      <c r="CO5" s="239"/>
      <c r="CP5" s="239"/>
      <c r="CQ5" s="239"/>
      <c r="CR5" s="239"/>
      <c r="CS5" s="239"/>
      <c r="CT5" s="239"/>
      <c r="CU5" s="239"/>
      <c r="CV5" s="239"/>
      <c r="CW5" s="239"/>
      <c r="CX5" s="239"/>
      <c r="CY5" s="239"/>
      <c r="CZ5" s="239"/>
      <c r="DA5" s="239"/>
      <c r="DB5" s="239"/>
      <c r="DC5" s="239"/>
      <c r="DD5" s="239"/>
      <c r="DE5" s="239"/>
      <c r="DF5" s="239"/>
      <c r="DG5" s="239"/>
      <c r="DH5" s="239"/>
      <c r="DI5" s="239"/>
      <c r="DJ5" s="239"/>
      <c r="DK5" s="239"/>
      <c r="DL5" s="239"/>
      <c r="DM5" s="239"/>
      <c r="DN5" s="239"/>
      <c r="DO5" s="239"/>
      <c r="DP5" s="239"/>
      <c r="DQ5" s="239"/>
      <c r="DR5" s="239"/>
      <c r="DS5" s="239"/>
      <c r="DT5" s="239"/>
      <c r="DU5" s="239"/>
      <c r="DV5" s="239"/>
      <c r="DW5" s="239"/>
      <c r="DX5" s="239"/>
      <c r="DY5" s="239"/>
      <c r="DZ5" s="239"/>
      <c r="EA5" s="239"/>
      <c r="EB5" s="239"/>
      <c r="EC5" s="239"/>
      <c r="ED5" s="239"/>
      <c r="EE5" s="239"/>
      <c r="EF5" s="239"/>
      <c r="EG5" s="239"/>
      <c r="EH5" s="239"/>
      <c r="EI5" s="239"/>
      <c r="EJ5" s="239"/>
      <c r="EK5" s="239"/>
      <c r="EL5" s="239"/>
      <c r="EM5" s="239"/>
      <c r="EN5" s="239"/>
      <c r="EO5" s="239"/>
      <c r="EP5" s="239"/>
      <c r="EQ5" s="239"/>
      <c r="ER5" s="239"/>
      <c r="ES5" s="239"/>
      <c r="ET5" s="239"/>
      <c r="EU5" s="239"/>
      <c r="EV5" s="239"/>
      <c r="EW5" s="239"/>
      <c r="EX5" s="239"/>
      <c r="EY5" s="239"/>
      <c r="EZ5" s="239"/>
      <c r="FA5" s="239"/>
      <c r="FB5" s="239"/>
      <c r="FC5" s="239"/>
      <c r="FD5" s="239"/>
      <c r="FE5" s="239"/>
      <c r="FF5" s="239"/>
      <c r="FG5" s="239"/>
      <c r="FH5" s="239"/>
      <c r="FI5" s="239"/>
      <c r="FJ5" s="239"/>
      <c r="FK5" s="239"/>
      <c r="FL5" s="239"/>
      <c r="FM5" s="239"/>
      <c r="FN5" s="239"/>
      <c r="FO5" s="239"/>
      <c r="FP5" s="239"/>
      <c r="FQ5" s="239"/>
      <c r="FR5" s="239"/>
      <c r="FS5" s="239"/>
      <c r="FT5" s="239"/>
      <c r="FU5" s="239"/>
      <c r="FV5" s="239"/>
      <c r="FW5" s="239"/>
      <c r="FX5" s="239"/>
      <c r="FY5" s="239"/>
      <c r="FZ5" s="239"/>
      <c r="GA5" s="239"/>
      <c r="GB5" s="239"/>
      <c r="GC5" s="239"/>
      <c r="GD5" s="239"/>
      <c r="GE5" s="239"/>
      <c r="GF5" s="239"/>
      <c r="GG5" s="239"/>
      <c r="GH5" s="239"/>
      <c r="GI5" s="239"/>
      <c r="GJ5" s="239"/>
      <c r="GK5" s="239"/>
      <c r="GL5" s="239"/>
      <c r="GM5" s="239"/>
      <c r="GN5" s="239"/>
      <c r="GO5" s="239"/>
      <c r="GP5" s="239"/>
      <c r="GQ5" s="239"/>
      <c r="GR5" s="239"/>
      <c r="GS5" s="239"/>
      <c r="GT5" s="239"/>
      <c r="GU5" s="239"/>
      <c r="GV5" s="239"/>
      <c r="GW5" s="239"/>
      <c r="GX5" s="239"/>
      <c r="GY5" s="239"/>
      <c r="GZ5" s="239"/>
      <c r="HA5" s="239"/>
      <c r="HB5" s="239"/>
      <c r="HC5" s="239"/>
      <c r="HD5" s="239"/>
      <c r="HE5" s="239"/>
      <c r="HF5" s="239"/>
      <c r="HG5" s="239"/>
      <c r="HH5" s="239"/>
      <c r="HI5" s="239"/>
      <c r="HJ5" s="239"/>
      <c r="HK5" s="239"/>
      <c r="HL5" s="239"/>
      <c r="HM5" s="239"/>
      <c r="HN5" s="239"/>
      <c r="HO5" s="239"/>
      <c r="HP5" s="239"/>
      <c r="HQ5" s="239"/>
      <c r="HR5" s="239"/>
      <c r="HS5" s="239"/>
      <c r="HT5" s="239"/>
      <c r="HU5" s="239"/>
      <c r="HV5" s="239"/>
      <c r="HW5" s="239"/>
      <c r="HX5" s="239"/>
      <c r="HY5" s="239"/>
      <c r="HZ5" s="239"/>
      <c r="IA5" s="239"/>
      <c r="IB5" s="239"/>
      <c r="IC5" s="239"/>
      <c r="ID5" s="239"/>
      <c r="IE5" s="239"/>
      <c r="IF5" s="239"/>
      <c r="IG5" s="239"/>
      <c r="IH5" s="239"/>
      <c r="II5" s="239"/>
      <c r="IJ5" s="239"/>
      <c r="IK5" s="239"/>
      <c r="IL5" s="239"/>
      <c r="IM5" s="239"/>
      <c r="IN5" s="239"/>
      <c r="IO5" s="239"/>
      <c r="IP5" s="239"/>
      <c r="IQ5" s="239"/>
      <c r="IR5" s="239"/>
      <c r="IS5" s="239"/>
      <c r="IT5" s="239"/>
      <c r="IU5" s="239"/>
      <c r="IV5" s="239"/>
    </row>
    <row r="6" ht="21" customHeight="1" spans="1:256">
      <c r="A6" s="729" t="s">
        <v>11</v>
      </c>
      <c r="B6" s="620">
        <f>B7+B8+B9</f>
        <v>48083397</v>
      </c>
      <c r="C6" s="781" t="s">
        <v>12</v>
      </c>
      <c r="D6" s="620">
        <v>916744</v>
      </c>
      <c r="E6" s="782" t="s">
        <v>13</v>
      </c>
      <c r="F6" s="620">
        <f>F7+F8+F9</f>
        <v>46583397</v>
      </c>
      <c r="G6" s="782" t="s">
        <v>14</v>
      </c>
      <c r="H6" s="620">
        <f>[1]收支总表!$H$6+[2]收支总表!$H$6+[3]收支总表!$H$6+[4]收支总表!$H$6</f>
        <v>19519089</v>
      </c>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39"/>
      <c r="BM6" s="239"/>
      <c r="BN6" s="239"/>
      <c r="BO6" s="239"/>
      <c r="BP6" s="239"/>
      <c r="BQ6" s="239"/>
      <c r="BR6" s="239"/>
      <c r="BS6" s="239"/>
      <c r="BT6" s="239"/>
      <c r="BU6" s="239"/>
      <c r="BV6" s="239"/>
      <c r="BW6" s="239"/>
      <c r="BX6" s="239"/>
      <c r="BY6" s="239"/>
      <c r="BZ6" s="239"/>
      <c r="CA6" s="239"/>
      <c r="CB6" s="239"/>
      <c r="CC6" s="239"/>
      <c r="CD6" s="239"/>
      <c r="CE6" s="239"/>
      <c r="CF6" s="239"/>
      <c r="CG6" s="239"/>
      <c r="CH6" s="239"/>
      <c r="CI6" s="239"/>
      <c r="CJ6" s="239"/>
      <c r="CK6" s="239"/>
      <c r="CL6" s="239"/>
      <c r="CM6" s="239"/>
      <c r="CN6" s="239"/>
      <c r="CO6" s="239"/>
      <c r="CP6" s="239"/>
      <c r="CQ6" s="239"/>
      <c r="CR6" s="239"/>
      <c r="CS6" s="239"/>
      <c r="CT6" s="239"/>
      <c r="CU6" s="239"/>
      <c r="CV6" s="239"/>
      <c r="CW6" s="239"/>
      <c r="CX6" s="239"/>
      <c r="CY6" s="239"/>
      <c r="CZ6" s="239"/>
      <c r="DA6" s="239"/>
      <c r="DB6" s="239"/>
      <c r="DC6" s="239"/>
      <c r="DD6" s="239"/>
      <c r="DE6" s="239"/>
      <c r="DF6" s="239"/>
      <c r="DG6" s="239"/>
      <c r="DH6" s="239"/>
      <c r="DI6" s="239"/>
      <c r="DJ6" s="239"/>
      <c r="DK6" s="239"/>
      <c r="DL6" s="239"/>
      <c r="DM6" s="239"/>
      <c r="DN6" s="239"/>
      <c r="DO6" s="239"/>
      <c r="DP6" s="239"/>
      <c r="DQ6" s="239"/>
      <c r="DR6" s="239"/>
      <c r="DS6" s="239"/>
      <c r="DT6" s="239"/>
      <c r="DU6" s="239"/>
      <c r="DV6" s="239"/>
      <c r="DW6" s="239"/>
      <c r="DX6" s="239"/>
      <c r="DY6" s="239"/>
      <c r="DZ6" s="239"/>
      <c r="EA6" s="239"/>
      <c r="EB6" s="239"/>
      <c r="EC6" s="239"/>
      <c r="ED6" s="239"/>
      <c r="EE6" s="239"/>
      <c r="EF6" s="239"/>
      <c r="EG6" s="239"/>
      <c r="EH6" s="239"/>
      <c r="EI6" s="239"/>
      <c r="EJ6" s="239"/>
      <c r="EK6" s="239"/>
      <c r="EL6" s="239"/>
      <c r="EM6" s="239"/>
      <c r="EN6" s="239"/>
      <c r="EO6" s="239"/>
      <c r="EP6" s="239"/>
      <c r="EQ6" s="239"/>
      <c r="ER6" s="239"/>
      <c r="ES6" s="239"/>
      <c r="ET6" s="239"/>
      <c r="EU6" s="239"/>
      <c r="EV6" s="239"/>
      <c r="EW6" s="239"/>
      <c r="EX6" s="239"/>
      <c r="EY6" s="239"/>
      <c r="EZ6" s="239"/>
      <c r="FA6" s="239"/>
      <c r="FB6" s="239"/>
      <c r="FC6" s="239"/>
      <c r="FD6" s="239"/>
      <c r="FE6" s="239"/>
      <c r="FF6" s="239"/>
      <c r="FG6" s="239"/>
      <c r="FH6" s="239"/>
      <c r="FI6" s="239"/>
      <c r="FJ6" s="239"/>
      <c r="FK6" s="239"/>
      <c r="FL6" s="239"/>
      <c r="FM6" s="239"/>
      <c r="FN6" s="239"/>
      <c r="FO6" s="239"/>
      <c r="FP6" s="239"/>
      <c r="FQ6" s="239"/>
      <c r="FR6" s="239"/>
      <c r="FS6" s="239"/>
      <c r="FT6" s="239"/>
      <c r="FU6" s="239"/>
      <c r="FV6" s="239"/>
      <c r="FW6" s="239"/>
      <c r="FX6" s="239"/>
      <c r="FY6" s="239"/>
      <c r="FZ6" s="239"/>
      <c r="GA6" s="239"/>
      <c r="GB6" s="239"/>
      <c r="GC6" s="239"/>
      <c r="GD6" s="239"/>
      <c r="GE6" s="239"/>
      <c r="GF6" s="239"/>
      <c r="GG6" s="239"/>
      <c r="GH6" s="239"/>
      <c r="GI6" s="239"/>
      <c r="GJ6" s="239"/>
      <c r="GK6" s="239"/>
      <c r="GL6" s="239"/>
      <c r="GM6" s="239"/>
      <c r="GN6" s="239"/>
      <c r="GO6" s="239"/>
      <c r="GP6" s="239"/>
      <c r="GQ6" s="239"/>
      <c r="GR6" s="239"/>
      <c r="GS6" s="239"/>
      <c r="GT6" s="239"/>
      <c r="GU6" s="239"/>
      <c r="GV6" s="239"/>
      <c r="GW6" s="239"/>
      <c r="GX6" s="239"/>
      <c r="GY6" s="239"/>
      <c r="GZ6" s="239"/>
      <c r="HA6" s="239"/>
      <c r="HB6" s="239"/>
      <c r="HC6" s="239"/>
      <c r="HD6" s="239"/>
      <c r="HE6" s="239"/>
      <c r="HF6" s="239"/>
      <c r="HG6" s="239"/>
      <c r="HH6" s="239"/>
      <c r="HI6" s="239"/>
      <c r="HJ6" s="239"/>
      <c r="HK6" s="239"/>
      <c r="HL6" s="239"/>
      <c r="HM6" s="239"/>
      <c r="HN6" s="239"/>
      <c r="HO6" s="239"/>
      <c r="HP6" s="239"/>
      <c r="HQ6" s="239"/>
      <c r="HR6" s="239"/>
      <c r="HS6" s="239"/>
      <c r="HT6" s="239"/>
      <c r="HU6" s="239"/>
      <c r="HV6" s="239"/>
      <c r="HW6" s="239"/>
      <c r="HX6" s="239"/>
      <c r="HY6" s="239"/>
      <c r="HZ6" s="239"/>
      <c r="IA6" s="239"/>
      <c r="IB6" s="239"/>
      <c r="IC6" s="239"/>
      <c r="ID6" s="239"/>
      <c r="IE6" s="239"/>
      <c r="IF6" s="239"/>
      <c r="IG6" s="239"/>
      <c r="IH6" s="239"/>
      <c r="II6" s="239"/>
      <c r="IJ6" s="239"/>
      <c r="IK6" s="239"/>
      <c r="IL6" s="239"/>
      <c r="IM6" s="239"/>
      <c r="IN6" s="239"/>
      <c r="IO6" s="239"/>
      <c r="IP6" s="239"/>
      <c r="IQ6" s="239"/>
      <c r="IR6" s="239"/>
      <c r="IS6" s="239"/>
      <c r="IT6" s="239"/>
      <c r="IU6" s="239"/>
      <c r="IV6" s="239"/>
    </row>
    <row r="7" ht="21" customHeight="1" spans="1:256">
      <c r="A7" s="729" t="s">
        <v>15</v>
      </c>
      <c r="B7" s="620">
        <v>38083397</v>
      </c>
      <c r="C7" s="781" t="s">
        <v>16</v>
      </c>
      <c r="D7" s="620"/>
      <c r="E7" s="782" t="s">
        <v>17</v>
      </c>
      <c r="F7" s="620">
        <f>[1]收支总表!$F$7+[2]收支总表!$F$7+[3]收支总表!$F$7+[4]收支总表!$F$7</f>
        <v>36709535</v>
      </c>
      <c r="G7" s="782" t="s">
        <v>18</v>
      </c>
      <c r="H7" s="620">
        <f>[1]收支总表!$H$7+[2]收支总表!$H$7+[3]收支总表!$H$7+[4]收支总表!$H$7</f>
        <v>29201915</v>
      </c>
      <c r="I7" s="239"/>
      <c r="J7" s="239"/>
      <c r="K7" s="239"/>
      <c r="L7" s="239"/>
      <c r="M7" s="239"/>
      <c r="N7" s="239"/>
      <c r="O7" s="239"/>
      <c r="P7" s="239"/>
      <c r="Q7" s="239"/>
      <c r="R7" s="239"/>
      <c r="S7" s="239"/>
      <c r="T7" s="239"/>
      <c r="U7" s="239"/>
      <c r="V7" s="239"/>
      <c r="W7" s="239"/>
      <c r="X7" s="239"/>
      <c r="Y7" s="239"/>
      <c r="Z7" s="239"/>
      <c r="AA7" s="239"/>
      <c r="AB7" s="239"/>
      <c r="AC7" s="239"/>
      <c r="AD7" s="239"/>
      <c r="AE7" s="239"/>
      <c r="AF7" s="239"/>
      <c r="AG7" s="239"/>
      <c r="AH7" s="239"/>
      <c r="AI7" s="239"/>
      <c r="AJ7" s="239"/>
      <c r="AK7" s="239"/>
      <c r="AL7" s="239"/>
      <c r="AM7" s="239"/>
      <c r="AN7" s="239"/>
      <c r="AO7" s="239"/>
      <c r="AP7" s="239"/>
      <c r="AQ7" s="239"/>
      <c r="AR7" s="239"/>
      <c r="AS7" s="239"/>
      <c r="AT7" s="239"/>
      <c r="AU7" s="239"/>
      <c r="AV7" s="239"/>
      <c r="AW7" s="239"/>
      <c r="AX7" s="239"/>
      <c r="AY7" s="239"/>
      <c r="AZ7" s="239"/>
      <c r="BA7" s="239"/>
      <c r="BB7" s="239"/>
      <c r="BC7" s="239"/>
      <c r="BD7" s="239"/>
      <c r="BE7" s="239"/>
      <c r="BF7" s="239"/>
      <c r="BG7" s="239"/>
      <c r="BH7" s="239"/>
      <c r="BI7" s="239"/>
      <c r="BJ7" s="239"/>
      <c r="BK7" s="239"/>
      <c r="BL7" s="239"/>
      <c r="BM7" s="239"/>
      <c r="BN7" s="239"/>
      <c r="BO7" s="239"/>
      <c r="BP7" s="239"/>
      <c r="BQ7" s="239"/>
      <c r="BR7" s="239"/>
      <c r="BS7" s="239"/>
      <c r="BT7" s="239"/>
      <c r="BU7" s="239"/>
      <c r="BV7" s="239"/>
      <c r="BW7" s="239"/>
      <c r="BX7" s="239"/>
      <c r="BY7" s="239"/>
      <c r="BZ7" s="239"/>
      <c r="CA7" s="239"/>
      <c r="CB7" s="239"/>
      <c r="CC7" s="239"/>
      <c r="CD7" s="239"/>
      <c r="CE7" s="239"/>
      <c r="CF7" s="239"/>
      <c r="CG7" s="239"/>
      <c r="CH7" s="239"/>
      <c r="CI7" s="239"/>
      <c r="CJ7" s="239"/>
      <c r="CK7" s="239"/>
      <c r="CL7" s="239"/>
      <c r="CM7" s="239"/>
      <c r="CN7" s="239"/>
      <c r="CO7" s="239"/>
      <c r="CP7" s="239"/>
      <c r="CQ7" s="239"/>
      <c r="CR7" s="239"/>
      <c r="CS7" s="239"/>
      <c r="CT7" s="239"/>
      <c r="CU7" s="239"/>
      <c r="CV7" s="239"/>
      <c r="CW7" s="239"/>
      <c r="CX7" s="239"/>
      <c r="CY7" s="239"/>
      <c r="CZ7" s="239"/>
      <c r="DA7" s="239"/>
      <c r="DB7" s="239"/>
      <c r="DC7" s="239"/>
      <c r="DD7" s="239"/>
      <c r="DE7" s="239"/>
      <c r="DF7" s="239"/>
      <c r="DG7" s="239"/>
      <c r="DH7" s="239"/>
      <c r="DI7" s="239"/>
      <c r="DJ7" s="239"/>
      <c r="DK7" s="239"/>
      <c r="DL7" s="239"/>
      <c r="DM7" s="239"/>
      <c r="DN7" s="239"/>
      <c r="DO7" s="239"/>
      <c r="DP7" s="239"/>
      <c r="DQ7" s="239"/>
      <c r="DR7" s="239"/>
      <c r="DS7" s="239"/>
      <c r="DT7" s="239"/>
      <c r="DU7" s="239"/>
      <c r="DV7" s="239"/>
      <c r="DW7" s="239"/>
      <c r="DX7" s="239"/>
      <c r="DY7" s="239"/>
      <c r="DZ7" s="239"/>
      <c r="EA7" s="239"/>
      <c r="EB7" s="239"/>
      <c r="EC7" s="239"/>
      <c r="ED7" s="239"/>
      <c r="EE7" s="239"/>
      <c r="EF7" s="239"/>
      <c r="EG7" s="239"/>
      <c r="EH7" s="239"/>
      <c r="EI7" s="239"/>
      <c r="EJ7" s="239"/>
      <c r="EK7" s="239"/>
      <c r="EL7" s="239"/>
      <c r="EM7" s="239"/>
      <c r="EN7" s="239"/>
      <c r="EO7" s="239"/>
      <c r="EP7" s="239"/>
      <c r="EQ7" s="239"/>
      <c r="ER7" s="239"/>
      <c r="ES7" s="239"/>
      <c r="ET7" s="239"/>
      <c r="EU7" s="239"/>
      <c r="EV7" s="239"/>
      <c r="EW7" s="239"/>
      <c r="EX7" s="239"/>
      <c r="EY7" s="239"/>
      <c r="EZ7" s="239"/>
      <c r="FA7" s="239"/>
      <c r="FB7" s="239"/>
      <c r="FC7" s="239"/>
      <c r="FD7" s="239"/>
      <c r="FE7" s="239"/>
      <c r="FF7" s="239"/>
      <c r="FG7" s="239"/>
      <c r="FH7" s="239"/>
      <c r="FI7" s="239"/>
      <c r="FJ7" s="239"/>
      <c r="FK7" s="239"/>
      <c r="FL7" s="239"/>
      <c r="FM7" s="239"/>
      <c r="FN7" s="239"/>
      <c r="FO7" s="239"/>
      <c r="FP7" s="239"/>
      <c r="FQ7" s="239"/>
      <c r="FR7" s="239"/>
      <c r="FS7" s="239"/>
      <c r="FT7" s="239"/>
      <c r="FU7" s="239"/>
      <c r="FV7" s="239"/>
      <c r="FW7" s="239"/>
      <c r="FX7" s="239"/>
      <c r="FY7" s="239"/>
      <c r="FZ7" s="239"/>
      <c r="GA7" s="239"/>
      <c r="GB7" s="239"/>
      <c r="GC7" s="239"/>
      <c r="GD7" s="239"/>
      <c r="GE7" s="239"/>
      <c r="GF7" s="239"/>
      <c r="GG7" s="239"/>
      <c r="GH7" s="239"/>
      <c r="GI7" s="239"/>
      <c r="GJ7" s="239"/>
      <c r="GK7" s="239"/>
      <c r="GL7" s="239"/>
      <c r="GM7" s="239"/>
      <c r="GN7" s="239"/>
      <c r="GO7" s="239"/>
      <c r="GP7" s="239"/>
      <c r="GQ7" s="239"/>
      <c r="GR7" s="239"/>
      <c r="GS7" s="239"/>
      <c r="GT7" s="239"/>
      <c r="GU7" s="239"/>
      <c r="GV7" s="239"/>
      <c r="GW7" s="239"/>
      <c r="GX7" s="239"/>
      <c r="GY7" s="239"/>
      <c r="GZ7" s="239"/>
      <c r="HA7" s="239"/>
      <c r="HB7" s="239"/>
      <c r="HC7" s="239"/>
      <c r="HD7" s="239"/>
      <c r="HE7" s="239"/>
      <c r="HF7" s="239"/>
      <c r="HG7" s="239"/>
      <c r="HH7" s="239"/>
      <c r="HI7" s="239"/>
      <c r="HJ7" s="239"/>
      <c r="HK7" s="239"/>
      <c r="HL7" s="239"/>
      <c r="HM7" s="239"/>
      <c r="HN7" s="239"/>
      <c r="HO7" s="239"/>
      <c r="HP7" s="239"/>
      <c r="HQ7" s="239"/>
      <c r="HR7" s="239"/>
      <c r="HS7" s="239"/>
      <c r="HT7" s="239"/>
      <c r="HU7" s="239"/>
      <c r="HV7" s="239"/>
      <c r="HW7" s="239"/>
      <c r="HX7" s="239"/>
      <c r="HY7" s="239"/>
      <c r="HZ7" s="239"/>
      <c r="IA7" s="239"/>
      <c r="IB7" s="239"/>
      <c r="IC7" s="239"/>
      <c r="ID7" s="239"/>
      <c r="IE7" s="239"/>
      <c r="IF7" s="239"/>
      <c r="IG7" s="239"/>
      <c r="IH7" s="239"/>
      <c r="II7" s="239"/>
      <c r="IJ7" s="239"/>
      <c r="IK7" s="239"/>
      <c r="IL7" s="239"/>
      <c r="IM7" s="239"/>
      <c r="IN7" s="239"/>
      <c r="IO7" s="239"/>
      <c r="IP7" s="239"/>
      <c r="IQ7" s="239"/>
      <c r="IR7" s="239"/>
      <c r="IS7" s="239"/>
      <c r="IT7" s="239"/>
      <c r="IU7" s="239"/>
      <c r="IV7" s="239"/>
    </row>
    <row r="8" ht="21" customHeight="1" spans="1:256">
      <c r="A8" s="729" t="s">
        <v>19</v>
      </c>
      <c r="B8" s="620">
        <v>8000000</v>
      </c>
      <c r="C8" s="781" t="s">
        <v>20</v>
      </c>
      <c r="D8" s="620"/>
      <c r="E8" s="782" t="s">
        <v>21</v>
      </c>
      <c r="F8" s="620">
        <f>[1]收支总表!$F$8+[2]收支总表!$F$8+[3]收支总表!$F$8+[4]收支总表!$F$8</f>
        <v>9811222</v>
      </c>
      <c r="G8" s="782" t="s">
        <v>22</v>
      </c>
      <c r="H8" s="620"/>
      <c r="I8" s="239"/>
      <c r="J8" s="239"/>
      <c r="K8" s="239"/>
      <c r="L8" s="239"/>
      <c r="M8" s="239"/>
      <c r="N8" s="239"/>
      <c r="O8" s="239"/>
      <c r="P8" s="239"/>
      <c r="Q8" s="239"/>
      <c r="R8" s="239"/>
      <c r="S8" s="239"/>
      <c r="T8" s="239"/>
      <c r="U8" s="239"/>
      <c r="V8" s="239"/>
      <c r="W8" s="239"/>
      <c r="X8" s="239"/>
      <c r="Y8" s="239"/>
      <c r="Z8" s="239"/>
      <c r="AA8" s="239"/>
      <c r="AB8" s="239"/>
      <c r="AC8" s="239"/>
      <c r="AD8" s="239"/>
      <c r="AE8" s="239"/>
      <c r="AF8" s="239"/>
      <c r="AG8" s="239"/>
      <c r="AH8" s="239"/>
      <c r="AI8" s="239"/>
      <c r="AJ8" s="239"/>
      <c r="AK8" s="239"/>
      <c r="AL8" s="239"/>
      <c r="AM8" s="239"/>
      <c r="AN8" s="239"/>
      <c r="AO8" s="239"/>
      <c r="AP8" s="239"/>
      <c r="AQ8" s="239"/>
      <c r="AR8" s="239"/>
      <c r="AS8" s="239"/>
      <c r="AT8" s="239"/>
      <c r="AU8" s="239"/>
      <c r="AV8" s="239"/>
      <c r="AW8" s="239"/>
      <c r="AX8" s="239"/>
      <c r="AY8" s="239"/>
      <c r="AZ8" s="239"/>
      <c r="BA8" s="239"/>
      <c r="BB8" s="239"/>
      <c r="BC8" s="239"/>
      <c r="BD8" s="239"/>
      <c r="BE8" s="239"/>
      <c r="BF8" s="239"/>
      <c r="BG8" s="239"/>
      <c r="BH8" s="239"/>
      <c r="BI8" s="239"/>
      <c r="BJ8" s="239"/>
      <c r="BK8" s="239"/>
      <c r="BL8" s="239"/>
      <c r="BM8" s="239"/>
      <c r="BN8" s="239"/>
      <c r="BO8" s="239"/>
      <c r="BP8" s="239"/>
      <c r="BQ8" s="239"/>
      <c r="BR8" s="239"/>
      <c r="BS8" s="239"/>
      <c r="BT8" s="239"/>
      <c r="BU8" s="239"/>
      <c r="BV8" s="239"/>
      <c r="BW8" s="239"/>
      <c r="BX8" s="239"/>
      <c r="BY8" s="239"/>
      <c r="BZ8" s="239"/>
      <c r="CA8" s="239"/>
      <c r="CB8" s="239"/>
      <c r="CC8" s="239"/>
      <c r="CD8" s="239"/>
      <c r="CE8" s="239"/>
      <c r="CF8" s="239"/>
      <c r="CG8" s="239"/>
      <c r="CH8" s="239"/>
      <c r="CI8" s="239"/>
      <c r="CJ8" s="239"/>
      <c r="CK8" s="239"/>
      <c r="CL8" s="239"/>
      <c r="CM8" s="239"/>
      <c r="CN8" s="239"/>
      <c r="CO8" s="239"/>
      <c r="CP8" s="239"/>
      <c r="CQ8" s="239"/>
      <c r="CR8" s="239"/>
      <c r="CS8" s="239"/>
      <c r="CT8" s="239"/>
      <c r="CU8" s="239"/>
      <c r="CV8" s="239"/>
      <c r="CW8" s="239"/>
      <c r="CX8" s="239"/>
      <c r="CY8" s="239"/>
      <c r="CZ8" s="239"/>
      <c r="DA8" s="239"/>
      <c r="DB8" s="239"/>
      <c r="DC8" s="239"/>
      <c r="DD8" s="239"/>
      <c r="DE8" s="239"/>
      <c r="DF8" s="239"/>
      <c r="DG8" s="239"/>
      <c r="DH8" s="239"/>
      <c r="DI8" s="239"/>
      <c r="DJ8" s="239"/>
      <c r="DK8" s="239"/>
      <c r="DL8" s="239"/>
      <c r="DM8" s="239"/>
      <c r="DN8" s="239"/>
      <c r="DO8" s="239"/>
      <c r="DP8" s="239"/>
      <c r="DQ8" s="239"/>
      <c r="DR8" s="239"/>
      <c r="DS8" s="239"/>
      <c r="DT8" s="239"/>
      <c r="DU8" s="239"/>
      <c r="DV8" s="239"/>
      <c r="DW8" s="239"/>
      <c r="DX8" s="239"/>
      <c r="DY8" s="239"/>
      <c r="DZ8" s="239"/>
      <c r="EA8" s="239"/>
      <c r="EB8" s="239"/>
      <c r="EC8" s="239"/>
      <c r="ED8" s="239"/>
      <c r="EE8" s="239"/>
      <c r="EF8" s="239"/>
      <c r="EG8" s="239"/>
      <c r="EH8" s="239"/>
      <c r="EI8" s="239"/>
      <c r="EJ8" s="239"/>
      <c r="EK8" s="239"/>
      <c r="EL8" s="239"/>
      <c r="EM8" s="239"/>
      <c r="EN8" s="239"/>
      <c r="EO8" s="239"/>
      <c r="EP8" s="239"/>
      <c r="EQ8" s="239"/>
      <c r="ER8" s="239"/>
      <c r="ES8" s="239"/>
      <c r="ET8" s="239"/>
      <c r="EU8" s="239"/>
      <c r="EV8" s="239"/>
      <c r="EW8" s="239"/>
      <c r="EX8" s="239"/>
      <c r="EY8" s="239"/>
      <c r="EZ8" s="239"/>
      <c r="FA8" s="239"/>
      <c r="FB8" s="239"/>
      <c r="FC8" s="239"/>
      <c r="FD8" s="239"/>
      <c r="FE8" s="239"/>
      <c r="FF8" s="239"/>
      <c r="FG8" s="239"/>
      <c r="FH8" s="239"/>
      <c r="FI8" s="239"/>
      <c r="FJ8" s="239"/>
      <c r="FK8" s="239"/>
      <c r="FL8" s="239"/>
      <c r="FM8" s="239"/>
      <c r="FN8" s="239"/>
      <c r="FO8" s="239"/>
      <c r="FP8" s="239"/>
      <c r="FQ8" s="239"/>
      <c r="FR8" s="239"/>
      <c r="FS8" s="239"/>
      <c r="FT8" s="239"/>
      <c r="FU8" s="239"/>
      <c r="FV8" s="239"/>
      <c r="FW8" s="239"/>
      <c r="FX8" s="239"/>
      <c r="FY8" s="239"/>
      <c r="FZ8" s="239"/>
      <c r="GA8" s="239"/>
      <c r="GB8" s="239"/>
      <c r="GC8" s="239"/>
      <c r="GD8" s="239"/>
      <c r="GE8" s="239"/>
      <c r="GF8" s="239"/>
      <c r="GG8" s="239"/>
      <c r="GH8" s="239"/>
      <c r="GI8" s="239"/>
      <c r="GJ8" s="239"/>
      <c r="GK8" s="239"/>
      <c r="GL8" s="239"/>
      <c r="GM8" s="239"/>
      <c r="GN8" s="239"/>
      <c r="GO8" s="239"/>
      <c r="GP8" s="239"/>
      <c r="GQ8" s="239"/>
      <c r="GR8" s="239"/>
      <c r="GS8" s="239"/>
      <c r="GT8" s="239"/>
      <c r="GU8" s="239"/>
      <c r="GV8" s="239"/>
      <c r="GW8" s="239"/>
      <c r="GX8" s="239"/>
      <c r="GY8" s="239"/>
      <c r="GZ8" s="239"/>
      <c r="HA8" s="239"/>
      <c r="HB8" s="239"/>
      <c r="HC8" s="239"/>
      <c r="HD8" s="239"/>
      <c r="HE8" s="239"/>
      <c r="HF8" s="239"/>
      <c r="HG8" s="239"/>
      <c r="HH8" s="239"/>
      <c r="HI8" s="239"/>
      <c r="HJ8" s="239"/>
      <c r="HK8" s="239"/>
      <c r="HL8" s="239"/>
      <c r="HM8" s="239"/>
      <c r="HN8" s="239"/>
      <c r="HO8" s="239"/>
      <c r="HP8" s="239"/>
      <c r="HQ8" s="239"/>
      <c r="HR8" s="239"/>
      <c r="HS8" s="239"/>
      <c r="HT8" s="239"/>
      <c r="HU8" s="239"/>
      <c r="HV8" s="239"/>
      <c r="HW8" s="239"/>
      <c r="HX8" s="239"/>
      <c r="HY8" s="239"/>
      <c r="HZ8" s="239"/>
      <c r="IA8" s="239"/>
      <c r="IB8" s="239"/>
      <c r="IC8" s="239"/>
      <c r="ID8" s="239"/>
      <c r="IE8" s="239"/>
      <c r="IF8" s="239"/>
      <c r="IG8" s="239"/>
      <c r="IH8" s="239"/>
      <c r="II8" s="239"/>
      <c r="IJ8" s="239"/>
      <c r="IK8" s="239"/>
      <c r="IL8" s="239"/>
      <c r="IM8" s="239"/>
      <c r="IN8" s="239"/>
      <c r="IO8" s="239"/>
      <c r="IP8" s="239"/>
      <c r="IQ8" s="239"/>
      <c r="IR8" s="239"/>
      <c r="IS8" s="239"/>
      <c r="IT8" s="239"/>
      <c r="IU8" s="239"/>
      <c r="IV8" s="239"/>
    </row>
    <row r="9" ht="21" customHeight="1" spans="1:256">
      <c r="A9" s="739" t="s">
        <v>23</v>
      </c>
      <c r="B9" s="620">
        <v>2000000</v>
      </c>
      <c r="C9" s="781" t="s">
        <v>24</v>
      </c>
      <c r="D9" s="620"/>
      <c r="E9" s="782" t="s">
        <v>25</v>
      </c>
      <c r="F9" s="620">
        <f>[1]收支总表!$F$9+[2]收支总表!$F$9+[3]收支总表!$F$9+[4]收支总表!$F$9</f>
        <v>62640</v>
      </c>
      <c r="G9" s="782" t="s">
        <v>26</v>
      </c>
      <c r="H9" s="620"/>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39"/>
      <c r="AI9" s="239"/>
      <c r="AJ9" s="239"/>
      <c r="AK9" s="239"/>
      <c r="AL9" s="239"/>
      <c r="AM9" s="239"/>
      <c r="AN9" s="239"/>
      <c r="AO9" s="239"/>
      <c r="AP9" s="239"/>
      <c r="AQ9" s="239"/>
      <c r="AR9" s="239"/>
      <c r="AS9" s="239"/>
      <c r="AT9" s="239"/>
      <c r="AU9" s="239"/>
      <c r="AV9" s="239"/>
      <c r="AW9" s="239"/>
      <c r="AX9" s="239"/>
      <c r="AY9" s="239"/>
      <c r="AZ9" s="239"/>
      <c r="BA9" s="239"/>
      <c r="BB9" s="239"/>
      <c r="BC9" s="239"/>
      <c r="BD9" s="239"/>
      <c r="BE9" s="239"/>
      <c r="BF9" s="239"/>
      <c r="BG9" s="239"/>
      <c r="BH9" s="239"/>
      <c r="BI9" s="239"/>
      <c r="BJ9" s="239"/>
      <c r="BK9" s="239"/>
      <c r="BL9" s="239"/>
      <c r="BM9" s="239"/>
      <c r="BN9" s="239"/>
      <c r="BO9" s="239"/>
      <c r="BP9" s="239"/>
      <c r="BQ9" s="239"/>
      <c r="BR9" s="239"/>
      <c r="BS9" s="239"/>
      <c r="BT9" s="239"/>
      <c r="BU9" s="239"/>
      <c r="BV9" s="239"/>
      <c r="BW9" s="239"/>
      <c r="BX9" s="239"/>
      <c r="BY9" s="239"/>
      <c r="BZ9" s="239"/>
      <c r="CA9" s="239"/>
      <c r="CB9" s="239"/>
      <c r="CC9" s="239"/>
      <c r="CD9" s="239"/>
      <c r="CE9" s="239"/>
      <c r="CF9" s="239"/>
      <c r="CG9" s="239"/>
      <c r="CH9" s="239"/>
      <c r="CI9" s="239"/>
      <c r="CJ9" s="239"/>
      <c r="CK9" s="239"/>
      <c r="CL9" s="239"/>
      <c r="CM9" s="239"/>
      <c r="CN9" s="239"/>
      <c r="CO9" s="239"/>
      <c r="CP9" s="239"/>
      <c r="CQ9" s="239"/>
      <c r="CR9" s="239"/>
      <c r="CS9" s="239"/>
      <c r="CT9" s="239"/>
      <c r="CU9" s="239"/>
      <c r="CV9" s="239"/>
      <c r="CW9" s="239"/>
      <c r="CX9" s="239"/>
      <c r="CY9" s="239"/>
      <c r="CZ9" s="239"/>
      <c r="DA9" s="239"/>
      <c r="DB9" s="239"/>
      <c r="DC9" s="239"/>
      <c r="DD9" s="239"/>
      <c r="DE9" s="239"/>
      <c r="DF9" s="239"/>
      <c r="DG9" s="239"/>
      <c r="DH9" s="239"/>
      <c r="DI9" s="239"/>
      <c r="DJ9" s="239"/>
      <c r="DK9" s="239"/>
      <c r="DL9" s="239"/>
      <c r="DM9" s="239"/>
      <c r="DN9" s="239"/>
      <c r="DO9" s="239"/>
      <c r="DP9" s="239"/>
      <c r="DQ9" s="239"/>
      <c r="DR9" s="239"/>
      <c r="DS9" s="239"/>
      <c r="DT9" s="239"/>
      <c r="DU9" s="239"/>
      <c r="DV9" s="239"/>
      <c r="DW9" s="239"/>
      <c r="DX9" s="239"/>
      <c r="DY9" s="239"/>
      <c r="DZ9" s="239"/>
      <c r="EA9" s="239"/>
      <c r="EB9" s="239"/>
      <c r="EC9" s="239"/>
      <c r="ED9" s="239"/>
      <c r="EE9" s="239"/>
      <c r="EF9" s="239"/>
      <c r="EG9" s="239"/>
      <c r="EH9" s="239"/>
      <c r="EI9" s="239"/>
      <c r="EJ9" s="239"/>
      <c r="EK9" s="239"/>
      <c r="EL9" s="239"/>
      <c r="EM9" s="239"/>
      <c r="EN9" s="239"/>
      <c r="EO9" s="239"/>
      <c r="EP9" s="239"/>
      <c r="EQ9" s="239"/>
      <c r="ER9" s="239"/>
      <c r="ES9" s="239"/>
      <c r="ET9" s="239"/>
      <c r="EU9" s="239"/>
      <c r="EV9" s="239"/>
      <c r="EW9" s="239"/>
      <c r="EX9" s="239"/>
      <c r="EY9" s="239"/>
      <c r="EZ9" s="239"/>
      <c r="FA9" s="239"/>
      <c r="FB9" s="239"/>
      <c r="FC9" s="239"/>
      <c r="FD9" s="239"/>
      <c r="FE9" s="239"/>
      <c r="FF9" s="239"/>
      <c r="FG9" s="239"/>
      <c r="FH9" s="239"/>
      <c r="FI9" s="239"/>
      <c r="FJ9" s="239"/>
      <c r="FK9" s="239"/>
      <c r="FL9" s="239"/>
      <c r="FM9" s="239"/>
      <c r="FN9" s="239"/>
      <c r="FO9" s="239"/>
      <c r="FP9" s="239"/>
      <c r="FQ9" s="239"/>
      <c r="FR9" s="239"/>
      <c r="FS9" s="239"/>
      <c r="FT9" s="239"/>
      <c r="FU9" s="239"/>
      <c r="FV9" s="239"/>
      <c r="FW9" s="239"/>
      <c r="FX9" s="239"/>
      <c r="FY9" s="239"/>
      <c r="FZ9" s="239"/>
      <c r="GA9" s="239"/>
      <c r="GB9" s="239"/>
      <c r="GC9" s="239"/>
      <c r="GD9" s="239"/>
      <c r="GE9" s="239"/>
      <c r="GF9" s="239"/>
      <c r="GG9" s="239"/>
      <c r="GH9" s="239"/>
      <c r="GI9" s="239"/>
      <c r="GJ9" s="239"/>
      <c r="GK9" s="239"/>
      <c r="GL9" s="239"/>
      <c r="GM9" s="239"/>
      <c r="GN9" s="239"/>
      <c r="GO9" s="239"/>
      <c r="GP9" s="239"/>
      <c r="GQ9" s="239"/>
      <c r="GR9" s="239"/>
      <c r="GS9" s="239"/>
      <c r="GT9" s="239"/>
      <c r="GU9" s="239"/>
      <c r="GV9" s="239"/>
      <c r="GW9" s="239"/>
      <c r="GX9" s="239"/>
      <c r="GY9" s="239"/>
      <c r="GZ9" s="239"/>
      <c r="HA9" s="239"/>
      <c r="HB9" s="239"/>
      <c r="HC9" s="239"/>
      <c r="HD9" s="239"/>
      <c r="HE9" s="239"/>
      <c r="HF9" s="239"/>
      <c r="HG9" s="239"/>
      <c r="HH9" s="239"/>
      <c r="HI9" s="239"/>
      <c r="HJ9" s="239"/>
      <c r="HK9" s="239"/>
      <c r="HL9" s="239"/>
      <c r="HM9" s="239"/>
      <c r="HN9" s="239"/>
      <c r="HO9" s="239"/>
      <c r="HP9" s="239"/>
      <c r="HQ9" s="239"/>
      <c r="HR9" s="239"/>
      <c r="HS9" s="239"/>
      <c r="HT9" s="239"/>
      <c r="HU9" s="239"/>
      <c r="HV9" s="239"/>
      <c r="HW9" s="239"/>
      <c r="HX9" s="239"/>
      <c r="HY9" s="239"/>
      <c r="HZ9" s="239"/>
      <c r="IA9" s="239"/>
      <c r="IB9" s="239"/>
      <c r="IC9" s="239"/>
      <c r="ID9" s="239"/>
      <c r="IE9" s="239"/>
      <c r="IF9" s="239"/>
      <c r="IG9" s="239"/>
      <c r="IH9" s="239"/>
      <c r="II9" s="239"/>
      <c r="IJ9" s="239"/>
      <c r="IK9" s="239"/>
      <c r="IL9" s="239"/>
      <c r="IM9" s="239"/>
      <c r="IN9" s="239"/>
      <c r="IO9" s="239"/>
      <c r="IP9" s="239"/>
      <c r="IQ9" s="239"/>
      <c r="IR9" s="239"/>
      <c r="IS9" s="239"/>
      <c r="IT9" s="239"/>
      <c r="IU9" s="239"/>
      <c r="IV9" s="239"/>
    </row>
    <row r="10" ht="21" customHeight="1" spans="1:256">
      <c r="A10" s="729" t="s">
        <v>27</v>
      </c>
      <c r="B10" s="620">
        <v>23216000</v>
      </c>
      <c r="C10" s="781" t="s">
        <v>28</v>
      </c>
      <c r="D10" s="620"/>
      <c r="E10" s="782"/>
      <c r="F10" s="620"/>
      <c r="G10" s="782" t="s">
        <v>29</v>
      </c>
      <c r="H10" s="620">
        <f>[1]收支总表!$H$10+[2]收支总表!$H$10+[3]收支总表!$H$10+[4]收支总表!$H$10</f>
        <v>21849753</v>
      </c>
      <c r="I10" s="239"/>
      <c r="J10" s="239"/>
      <c r="K10" s="239"/>
      <c r="L10" s="239"/>
      <c r="M10" s="239"/>
      <c r="N10" s="239"/>
      <c r="O10" s="239"/>
      <c r="P10" s="239"/>
      <c r="Q10" s="239"/>
      <c r="R10" s="239"/>
      <c r="S10" s="239"/>
      <c r="T10" s="239"/>
      <c r="U10" s="239"/>
      <c r="V10" s="239"/>
      <c r="W10" s="239"/>
      <c r="X10" s="239"/>
      <c r="Y10" s="239"/>
      <c r="Z10" s="239"/>
      <c r="AA10" s="239"/>
      <c r="AB10" s="239"/>
      <c r="AC10" s="239"/>
      <c r="AD10" s="239"/>
      <c r="AE10" s="239"/>
      <c r="AF10" s="239"/>
      <c r="AG10" s="239"/>
      <c r="AH10" s="239"/>
      <c r="AI10" s="239"/>
      <c r="AJ10" s="239"/>
      <c r="AK10" s="239"/>
      <c r="AL10" s="239"/>
      <c r="AM10" s="239"/>
      <c r="AN10" s="239"/>
      <c r="AO10" s="239"/>
      <c r="AP10" s="239"/>
      <c r="AQ10" s="239"/>
      <c r="AR10" s="239"/>
      <c r="AS10" s="239"/>
      <c r="AT10" s="239"/>
      <c r="AU10" s="239"/>
      <c r="AV10" s="239"/>
      <c r="AW10" s="239"/>
      <c r="AX10" s="239"/>
      <c r="AY10" s="239"/>
      <c r="AZ10" s="239"/>
      <c r="BA10" s="239"/>
      <c r="BB10" s="239"/>
      <c r="BC10" s="239"/>
      <c r="BD10" s="239"/>
      <c r="BE10" s="239"/>
      <c r="BF10" s="239"/>
      <c r="BG10" s="239"/>
      <c r="BH10" s="239"/>
      <c r="BI10" s="239"/>
      <c r="BJ10" s="239"/>
      <c r="BK10" s="239"/>
      <c r="BL10" s="239"/>
      <c r="BM10" s="239"/>
      <c r="BN10" s="239"/>
      <c r="BO10" s="239"/>
      <c r="BP10" s="239"/>
      <c r="BQ10" s="239"/>
      <c r="BR10" s="239"/>
      <c r="BS10" s="239"/>
      <c r="BT10" s="239"/>
      <c r="BU10" s="239"/>
      <c r="BV10" s="239"/>
      <c r="BW10" s="239"/>
      <c r="BX10" s="239"/>
      <c r="BY10" s="239"/>
      <c r="BZ10" s="239"/>
      <c r="CA10" s="239"/>
      <c r="CB10" s="239"/>
      <c r="CC10" s="239"/>
      <c r="CD10" s="239"/>
      <c r="CE10" s="239"/>
      <c r="CF10" s="239"/>
      <c r="CG10" s="239"/>
      <c r="CH10" s="239"/>
      <c r="CI10" s="239"/>
      <c r="CJ10" s="239"/>
      <c r="CK10" s="239"/>
      <c r="CL10" s="239"/>
      <c r="CM10" s="239"/>
      <c r="CN10" s="239"/>
      <c r="CO10" s="239"/>
      <c r="CP10" s="239"/>
      <c r="CQ10" s="239"/>
      <c r="CR10" s="239"/>
      <c r="CS10" s="239"/>
      <c r="CT10" s="239"/>
      <c r="CU10" s="239"/>
      <c r="CV10" s="239"/>
      <c r="CW10" s="239"/>
      <c r="CX10" s="239"/>
      <c r="CY10" s="239"/>
      <c r="CZ10" s="239"/>
      <c r="DA10" s="239"/>
      <c r="DB10" s="239"/>
      <c r="DC10" s="239"/>
      <c r="DD10" s="239"/>
      <c r="DE10" s="239"/>
      <c r="DF10" s="239"/>
      <c r="DG10" s="239"/>
      <c r="DH10" s="239"/>
      <c r="DI10" s="239"/>
      <c r="DJ10" s="239"/>
      <c r="DK10" s="239"/>
      <c r="DL10" s="239"/>
      <c r="DM10" s="239"/>
      <c r="DN10" s="239"/>
      <c r="DO10" s="239"/>
      <c r="DP10" s="239"/>
      <c r="DQ10" s="239"/>
      <c r="DR10" s="239"/>
      <c r="DS10" s="239"/>
      <c r="DT10" s="239"/>
      <c r="DU10" s="239"/>
      <c r="DV10" s="239"/>
      <c r="DW10" s="239"/>
      <c r="DX10" s="239"/>
      <c r="DY10" s="239"/>
      <c r="DZ10" s="239"/>
      <c r="EA10" s="239"/>
      <c r="EB10" s="239"/>
      <c r="EC10" s="239"/>
      <c r="ED10" s="239"/>
      <c r="EE10" s="239"/>
      <c r="EF10" s="239"/>
      <c r="EG10" s="239"/>
      <c r="EH10" s="239"/>
      <c r="EI10" s="239"/>
      <c r="EJ10" s="239"/>
      <c r="EK10" s="239"/>
      <c r="EL10" s="239"/>
      <c r="EM10" s="239"/>
      <c r="EN10" s="239"/>
      <c r="EO10" s="239"/>
      <c r="EP10" s="239"/>
      <c r="EQ10" s="239"/>
      <c r="ER10" s="239"/>
      <c r="ES10" s="239"/>
      <c r="ET10" s="239"/>
      <c r="EU10" s="239"/>
      <c r="EV10" s="239"/>
      <c r="EW10" s="239"/>
      <c r="EX10" s="239"/>
      <c r="EY10" s="239"/>
      <c r="EZ10" s="239"/>
      <c r="FA10" s="239"/>
      <c r="FB10" s="239"/>
      <c r="FC10" s="239"/>
      <c r="FD10" s="239"/>
      <c r="FE10" s="239"/>
      <c r="FF10" s="239"/>
      <c r="FG10" s="239"/>
      <c r="FH10" s="239"/>
      <c r="FI10" s="239"/>
      <c r="FJ10" s="239"/>
      <c r="FK10" s="239"/>
      <c r="FL10" s="239"/>
      <c r="FM10" s="239"/>
      <c r="FN10" s="239"/>
      <c r="FO10" s="239"/>
      <c r="FP10" s="239"/>
      <c r="FQ10" s="239"/>
      <c r="FR10" s="239"/>
      <c r="FS10" s="239"/>
      <c r="FT10" s="239"/>
      <c r="FU10" s="239"/>
      <c r="FV10" s="239"/>
      <c r="FW10" s="239"/>
      <c r="FX10" s="239"/>
      <c r="FY10" s="239"/>
      <c r="FZ10" s="239"/>
      <c r="GA10" s="239"/>
      <c r="GB10" s="239"/>
      <c r="GC10" s="239"/>
      <c r="GD10" s="239"/>
      <c r="GE10" s="239"/>
      <c r="GF10" s="239"/>
      <c r="GG10" s="239"/>
      <c r="GH10" s="239"/>
      <c r="GI10" s="239"/>
      <c r="GJ10" s="239"/>
      <c r="GK10" s="239"/>
      <c r="GL10" s="239"/>
      <c r="GM10" s="239"/>
      <c r="GN10" s="239"/>
      <c r="GO10" s="239"/>
      <c r="GP10" s="239"/>
      <c r="GQ10" s="239"/>
      <c r="GR10" s="239"/>
      <c r="GS10" s="239"/>
      <c r="GT10" s="239"/>
      <c r="GU10" s="239"/>
      <c r="GV10" s="239"/>
      <c r="GW10" s="239"/>
      <c r="GX10" s="239"/>
      <c r="GY10" s="239"/>
      <c r="GZ10" s="239"/>
      <c r="HA10" s="239"/>
      <c r="HB10" s="239"/>
      <c r="HC10" s="239"/>
      <c r="HD10" s="239"/>
      <c r="HE10" s="239"/>
      <c r="HF10" s="239"/>
      <c r="HG10" s="239"/>
      <c r="HH10" s="239"/>
      <c r="HI10" s="239"/>
      <c r="HJ10" s="239"/>
      <c r="HK10" s="239"/>
      <c r="HL10" s="239"/>
      <c r="HM10" s="239"/>
      <c r="HN10" s="239"/>
      <c r="HO10" s="239"/>
      <c r="HP10" s="239"/>
      <c r="HQ10" s="239"/>
      <c r="HR10" s="239"/>
      <c r="HS10" s="239"/>
      <c r="HT10" s="239"/>
      <c r="HU10" s="239"/>
      <c r="HV10" s="239"/>
      <c r="HW10" s="239"/>
      <c r="HX10" s="239"/>
      <c r="HY10" s="239"/>
      <c r="HZ10" s="239"/>
      <c r="IA10" s="239"/>
      <c r="IB10" s="239"/>
      <c r="IC10" s="239"/>
      <c r="ID10" s="239"/>
      <c r="IE10" s="239"/>
      <c r="IF10" s="239"/>
      <c r="IG10" s="239"/>
      <c r="IH10" s="239"/>
      <c r="II10" s="239"/>
      <c r="IJ10" s="239"/>
      <c r="IK10" s="239"/>
      <c r="IL10" s="239"/>
      <c r="IM10" s="239"/>
      <c r="IN10" s="239"/>
      <c r="IO10" s="239"/>
      <c r="IP10" s="239"/>
      <c r="IQ10" s="239"/>
      <c r="IR10" s="239"/>
      <c r="IS10" s="239"/>
      <c r="IT10" s="239"/>
      <c r="IU10" s="239"/>
      <c r="IV10" s="239"/>
    </row>
    <row r="11" ht="21" customHeight="1" spans="1:256">
      <c r="A11" s="729" t="s">
        <v>30</v>
      </c>
      <c r="B11" s="783"/>
      <c r="C11" s="781" t="s">
        <v>31</v>
      </c>
      <c r="D11" s="620"/>
      <c r="E11" s="782" t="s">
        <v>32</v>
      </c>
      <c r="F11" s="620">
        <f>F12</f>
        <v>24716000</v>
      </c>
      <c r="G11" s="782" t="s">
        <v>33</v>
      </c>
      <c r="H11" s="620"/>
      <c r="I11" s="239"/>
      <c r="J11" s="239"/>
      <c r="K11" s="239"/>
      <c r="L11" s="239"/>
      <c r="M11" s="239"/>
      <c r="N11" s="239"/>
      <c r="O11" s="239"/>
      <c r="P11" s="239"/>
      <c r="Q11" s="239"/>
      <c r="R11" s="239"/>
      <c r="S11" s="239"/>
      <c r="T11" s="239"/>
      <c r="U11" s="239"/>
      <c r="V11" s="239"/>
      <c r="W11" s="239"/>
      <c r="X11" s="239"/>
      <c r="Y11" s="239"/>
      <c r="Z11" s="239"/>
      <c r="AA11" s="239"/>
      <c r="AB11" s="239"/>
      <c r="AC11" s="239"/>
      <c r="AD11" s="239"/>
      <c r="AE11" s="239"/>
      <c r="AF11" s="239"/>
      <c r="AG11" s="239"/>
      <c r="AH11" s="239"/>
      <c r="AI11" s="239"/>
      <c r="AJ11" s="239"/>
      <c r="AK11" s="239"/>
      <c r="AL11" s="239"/>
      <c r="AM11" s="239"/>
      <c r="AN11" s="239"/>
      <c r="AO11" s="239"/>
      <c r="AP11" s="239"/>
      <c r="AQ11" s="239"/>
      <c r="AR11" s="239"/>
      <c r="AS11" s="239"/>
      <c r="AT11" s="239"/>
      <c r="AU11" s="239"/>
      <c r="AV11" s="239"/>
      <c r="AW11" s="239"/>
      <c r="AX11" s="239"/>
      <c r="AY11" s="239"/>
      <c r="AZ11" s="239"/>
      <c r="BA11" s="239"/>
      <c r="BB11" s="239"/>
      <c r="BC11" s="239"/>
      <c r="BD11" s="239"/>
      <c r="BE11" s="239"/>
      <c r="BF11" s="239"/>
      <c r="BG11" s="239"/>
      <c r="BH11" s="239"/>
      <c r="BI11" s="239"/>
      <c r="BJ11" s="239"/>
      <c r="BK11" s="239"/>
      <c r="BL11" s="239"/>
      <c r="BM11" s="239"/>
      <c r="BN11" s="239"/>
      <c r="BO11" s="239"/>
      <c r="BP11" s="239"/>
      <c r="BQ11" s="239"/>
      <c r="BR11" s="239"/>
      <c r="BS11" s="239"/>
      <c r="BT11" s="239"/>
      <c r="BU11" s="239"/>
      <c r="BV11" s="239"/>
      <c r="BW11" s="239"/>
      <c r="BX11" s="239"/>
      <c r="BY11" s="239"/>
      <c r="BZ11" s="239"/>
      <c r="CA11" s="239"/>
      <c r="CB11" s="239"/>
      <c r="CC11" s="239"/>
      <c r="CD11" s="239"/>
      <c r="CE11" s="239"/>
      <c r="CF11" s="239"/>
      <c r="CG11" s="239"/>
      <c r="CH11" s="239"/>
      <c r="CI11" s="239"/>
      <c r="CJ11" s="239"/>
      <c r="CK11" s="239"/>
      <c r="CL11" s="239"/>
      <c r="CM11" s="239"/>
      <c r="CN11" s="239"/>
      <c r="CO11" s="239"/>
      <c r="CP11" s="239"/>
      <c r="CQ11" s="239"/>
      <c r="CR11" s="239"/>
      <c r="CS11" s="239"/>
      <c r="CT11" s="239"/>
      <c r="CU11" s="239"/>
      <c r="CV11" s="239"/>
      <c r="CW11" s="239"/>
      <c r="CX11" s="239"/>
      <c r="CY11" s="239"/>
      <c r="CZ11" s="239"/>
      <c r="DA11" s="239"/>
      <c r="DB11" s="239"/>
      <c r="DC11" s="239"/>
      <c r="DD11" s="239"/>
      <c r="DE11" s="239"/>
      <c r="DF11" s="239"/>
      <c r="DG11" s="239"/>
      <c r="DH11" s="239"/>
      <c r="DI11" s="239"/>
      <c r="DJ11" s="239"/>
      <c r="DK11" s="239"/>
      <c r="DL11" s="239"/>
      <c r="DM11" s="239"/>
      <c r="DN11" s="239"/>
      <c r="DO11" s="239"/>
      <c r="DP11" s="239"/>
      <c r="DQ11" s="239"/>
      <c r="DR11" s="239"/>
      <c r="DS11" s="239"/>
      <c r="DT11" s="239"/>
      <c r="DU11" s="239"/>
      <c r="DV11" s="239"/>
      <c r="DW11" s="239"/>
      <c r="DX11" s="239"/>
      <c r="DY11" s="239"/>
      <c r="DZ11" s="239"/>
      <c r="EA11" s="239"/>
      <c r="EB11" s="239"/>
      <c r="EC11" s="239"/>
      <c r="ED11" s="239"/>
      <c r="EE11" s="239"/>
      <c r="EF11" s="239"/>
      <c r="EG11" s="239"/>
      <c r="EH11" s="239"/>
      <c r="EI11" s="239"/>
      <c r="EJ11" s="239"/>
      <c r="EK11" s="239"/>
      <c r="EL11" s="239"/>
      <c r="EM11" s="239"/>
      <c r="EN11" s="239"/>
      <c r="EO11" s="239"/>
      <c r="EP11" s="239"/>
      <c r="EQ11" s="239"/>
      <c r="ER11" s="239"/>
      <c r="ES11" s="239"/>
      <c r="ET11" s="239"/>
      <c r="EU11" s="239"/>
      <c r="EV11" s="239"/>
      <c r="EW11" s="239"/>
      <c r="EX11" s="239"/>
      <c r="EY11" s="239"/>
      <c r="EZ11" s="239"/>
      <c r="FA11" s="239"/>
      <c r="FB11" s="239"/>
      <c r="FC11" s="239"/>
      <c r="FD11" s="239"/>
      <c r="FE11" s="239"/>
      <c r="FF11" s="239"/>
      <c r="FG11" s="239"/>
      <c r="FH11" s="239"/>
      <c r="FI11" s="239"/>
      <c r="FJ11" s="239"/>
      <c r="FK11" s="239"/>
      <c r="FL11" s="239"/>
      <c r="FM11" s="239"/>
      <c r="FN11" s="239"/>
      <c r="FO11" s="239"/>
      <c r="FP11" s="239"/>
      <c r="FQ11" s="239"/>
      <c r="FR11" s="239"/>
      <c r="FS11" s="239"/>
      <c r="FT11" s="239"/>
      <c r="FU11" s="239"/>
      <c r="FV11" s="239"/>
      <c r="FW11" s="239"/>
      <c r="FX11" s="239"/>
      <c r="FY11" s="239"/>
      <c r="FZ11" s="239"/>
      <c r="GA11" s="239"/>
      <c r="GB11" s="239"/>
      <c r="GC11" s="239"/>
      <c r="GD11" s="239"/>
      <c r="GE11" s="239"/>
      <c r="GF11" s="239"/>
      <c r="GG11" s="239"/>
      <c r="GH11" s="239"/>
      <c r="GI11" s="239"/>
      <c r="GJ11" s="239"/>
      <c r="GK11" s="239"/>
      <c r="GL11" s="239"/>
      <c r="GM11" s="239"/>
      <c r="GN11" s="239"/>
      <c r="GO11" s="239"/>
      <c r="GP11" s="239"/>
      <c r="GQ11" s="239"/>
      <c r="GR11" s="239"/>
      <c r="GS11" s="239"/>
      <c r="GT11" s="239"/>
      <c r="GU11" s="239"/>
      <c r="GV11" s="239"/>
      <c r="GW11" s="239"/>
      <c r="GX11" s="239"/>
      <c r="GY11" s="239"/>
      <c r="GZ11" s="239"/>
      <c r="HA11" s="239"/>
      <c r="HB11" s="239"/>
      <c r="HC11" s="239"/>
      <c r="HD11" s="239"/>
      <c r="HE11" s="239"/>
      <c r="HF11" s="239"/>
      <c r="HG11" s="239"/>
      <c r="HH11" s="239"/>
      <c r="HI11" s="239"/>
      <c r="HJ11" s="239"/>
      <c r="HK11" s="239"/>
      <c r="HL11" s="239"/>
      <c r="HM11" s="239"/>
      <c r="HN11" s="239"/>
      <c r="HO11" s="239"/>
      <c r="HP11" s="239"/>
      <c r="HQ11" s="239"/>
      <c r="HR11" s="239"/>
      <c r="HS11" s="239"/>
      <c r="HT11" s="239"/>
      <c r="HU11" s="239"/>
      <c r="HV11" s="239"/>
      <c r="HW11" s="239"/>
      <c r="HX11" s="239"/>
      <c r="HY11" s="239"/>
      <c r="HZ11" s="239"/>
      <c r="IA11" s="239"/>
      <c r="IB11" s="239"/>
      <c r="IC11" s="239"/>
      <c r="ID11" s="239"/>
      <c r="IE11" s="239"/>
      <c r="IF11" s="239"/>
      <c r="IG11" s="239"/>
      <c r="IH11" s="239"/>
      <c r="II11" s="239"/>
      <c r="IJ11" s="239"/>
      <c r="IK11" s="239"/>
      <c r="IL11" s="239"/>
      <c r="IM11" s="239"/>
      <c r="IN11" s="239"/>
      <c r="IO11" s="239"/>
      <c r="IP11" s="239"/>
      <c r="IQ11" s="239"/>
      <c r="IR11" s="239"/>
      <c r="IS11" s="239"/>
      <c r="IT11" s="239"/>
      <c r="IU11" s="239"/>
      <c r="IV11" s="239"/>
    </row>
    <row r="12" ht="21" customHeight="1" spans="1:256">
      <c r="A12" s="729" t="s">
        <v>34</v>
      </c>
      <c r="B12" s="783"/>
      <c r="C12" s="781" t="s">
        <v>35</v>
      </c>
      <c r="D12" s="620"/>
      <c r="E12" s="782" t="s">
        <v>21</v>
      </c>
      <c r="F12" s="620">
        <f>[1]收支总表!$F$12+[2]收支总表!$F$12+[3]收支总表!$F$12+[4]收支总表!$F$12</f>
        <v>24716000</v>
      </c>
      <c r="G12" s="782" t="s">
        <v>36</v>
      </c>
      <c r="H12" s="620"/>
      <c r="I12" s="239"/>
      <c r="J12" s="239"/>
      <c r="K12" s="239"/>
      <c r="L12" s="239"/>
      <c r="M12" s="239"/>
      <c r="N12" s="239"/>
      <c r="O12" s="239"/>
      <c r="P12" s="239"/>
      <c r="Q12" s="239"/>
      <c r="R12" s="239"/>
      <c r="S12" s="239"/>
      <c r="T12" s="239"/>
      <c r="U12" s="239"/>
      <c r="V12" s="239"/>
      <c r="W12" s="239"/>
      <c r="X12" s="239"/>
      <c r="Y12" s="239"/>
      <c r="Z12" s="239"/>
      <c r="AA12" s="239"/>
      <c r="AB12" s="239"/>
      <c r="AC12" s="239"/>
      <c r="AD12" s="239"/>
      <c r="AE12" s="239"/>
      <c r="AF12" s="239"/>
      <c r="AG12" s="239"/>
      <c r="AH12" s="239"/>
      <c r="AI12" s="239"/>
      <c r="AJ12" s="239"/>
      <c r="AK12" s="239"/>
      <c r="AL12" s="239"/>
      <c r="AM12" s="239"/>
      <c r="AN12" s="239"/>
      <c r="AO12" s="239"/>
      <c r="AP12" s="239"/>
      <c r="AQ12" s="239"/>
      <c r="AR12" s="239"/>
      <c r="AS12" s="239"/>
      <c r="AT12" s="239"/>
      <c r="AU12" s="239"/>
      <c r="AV12" s="239"/>
      <c r="AW12" s="239"/>
      <c r="AX12" s="239"/>
      <c r="AY12" s="239"/>
      <c r="AZ12" s="239"/>
      <c r="BA12" s="239"/>
      <c r="BB12" s="239"/>
      <c r="BC12" s="239"/>
      <c r="BD12" s="239"/>
      <c r="BE12" s="239"/>
      <c r="BF12" s="239"/>
      <c r="BG12" s="239"/>
      <c r="BH12" s="239"/>
      <c r="BI12" s="239"/>
      <c r="BJ12" s="239"/>
      <c r="BK12" s="239"/>
      <c r="BL12" s="239"/>
      <c r="BM12" s="239"/>
      <c r="BN12" s="239"/>
      <c r="BO12" s="239"/>
      <c r="BP12" s="239"/>
      <c r="BQ12" s="239"/>
      <c r="BR12" s="239"/>
      <c r="BS12" s="239"/>
      <c r="BT12" s="239"/>
      <c r="BU12" s="239"/>
      <c r="BV12" s="239"/>
      <c r="BW12" s="239"/>
      <c r="BX12" s="239"/>
      <c r="BY12" s="239"/>
      <c r="BZ12" s="239"/>
      <c r="CA12" s="239"/>
      <c r="CB12" s="239"/>
      <c r="CC12" s="239"/>
      <c r="CD12" s="239"/>
      <c r="CE12" s="239"/>
      <c r="CF12" s="239"/>
      <c r="CG12" s="239"/>
      <c r="CH12" s="239"/>
      <c r="CI12" s="239"/>
      <c r="CJ12" s="239"/>
      <c r="CK12" s="239"/>
      <c r="CL12" s="239"/>
      <c r="CM12" s="239"/>
      <c r="CN12" s="239"/>
      <c r="CO12" s="239"/>
      <c r="CP12" s="239"/>
      <c r="CQ12" s="239"/>
      <c r="CR12" s="239"/>
      <c r="CS12" s="239"/>
      <c r="CT12" s="239"/>
      <c r="CU12" s="239"/>
      <c r="CV12" s="239"/>
      <c r="CW12" s="239"/>
      <c r="CX12" s="239"/>
      <c r="CY12" s="239"/>
      <c r="CZ12" s="239"/>
      <c r="DA12" s="239"/>
      <c r="DB12" s="239"/>
      <c r="DC12" s="239"/>
      <c r="DD12" s="239"/>
      <c r="DE12" s="239"/>
      <c r="DF12" s="239"/>
      <c r="DG12" s="239"/>
      <c r="DH12" s="239"/>
      <c r="DI12" s="239"/>
      <c r="DJ12" s="239"/>
      <c r="DK12" s="239"/>
      <c r="DL12" s="239"/>
      <c r="DM12" s="239"/>
      <c r="DN12" s="239"/>
      <c r="DO12" s="239"/>
      <c r="DP12" s="239"/>
      <c r="DQ12" s="239"/>
      <c r="DR12" s="239"/>
      <c r="DS12" s="239"/>
      <c r="DT12" s="239"/>
      <c r="DU12" s="239"/>
      <c r="DV12" s="239"/>
      <c r="DW12" s="239"/>
      <c r="DX12" s="239"/>
      <c r="DY12" s="239"/>
      <c r="DZ12" s="239"/>
      <c r="EA12" s="239"/>
      <c r="EB12" s="239"/>
      <c r="EC12" s="239"/>
      <c r="ED12" s="239"/>
      <c r="EE12" s="239"/>
      <c r="EF12" s="239"/>
      <c r="EG12" s="239"/>
      <c r="EH12" s="239"/>
      <c r="EI12" s="239"/>
      <c r="EJ12" s="239"/>
      <c r="EK12" s="239"/>
      <c r="EL12" s="239"/>
      <c r="EM12" s="239"/>
      <c r="EN12" s="239"/>
      <c r="EO12" s="239"/>
      <c r="EP12" s="239"/>
      <c r="EQ12" s="239"/>
      <c r="ER12" s="239"/>
      <c r="ES12" s="239"/>
      <c r="ET12" s="239"/>
      <c r="EU12" s="239"/>
      <c r="EV12" s="239"/>
      <c r="EW12" s="239"/>
      <c r="EX12" s="239"/>
      <c r="EY12" s="239"/>
      <c r="EZ12" s="239"/>
      <c r="FA12" s="239"/>
      <c r="FB12" s="239"/>
      <c r="FC12" s="239"/>
      <c r="FD12" s="239"/>
      <c r="FE12" s="239"/>
      <c r="FF12" s="239"/>
      <c r="FG12" s="239"/>
      <c r="FH12" s="239"/>
      <c r="FI12" s="239"/>
      <c r="FJ12" s="239"/>
      <c r="FK12" s="239"/>
      <c r="FL12" s="239"/>
      <c r="FM12" s="239"/>
      <c r="FN12" s="239"/>
      <c r="FO12" s="239"/>
      <c r="FP12" s="239"/>
      <c r="FQ12" s="239"/>
      <c r="FR12" s="239"/>
      <c r="FS12" s="239"/>
      <c r="FT12" s="239"/>
      <c r="FU12" s="239"/>
      <c r="FV12" s="239"/>
      <c r="FW12" s="239"/>
      <c r="FX12" s="239"/>
      <c r="FY12" s="239"/>
      <c r="FZ12" s="239"/>
      <c r="GA12" s="239"/>
      <c r="GB12" s="239"/>
      <c r="GC12" s="239"/>
      <c r="GD12" s="239"/>
      <c r="GE12" s="239"/>
      <c r="GF12" s="239"/>
      <c r="GG12" s="239"/>
      <c r="GH12" s="239"/>
      <c r="GI12" s="239"/>
      <c r="GJ12" s="239"/>
      <c r="GK12" s="239"/>
      <c r="GL12" s="239"/>
      <c r="GM12" s="239"/>
      <c r="GN12" s="239"/>
      <c r="GO12" s="239"/>
      <c r="GP12" s="239"/>
      <c r="GQ12" s="239"/>
      <c r="GR12" s="239"/>
      <c r="GS12" s="239"/>
      <c r="GT12" s="239"/>
      <c r="GU12" s="239"/>
      <c r="GV12" s="239"/>
      <c r="GW12" s="239"/>
      <c r="GX12" s="239"/>
      <c r="GY12" s="239"/>
      <c r="GZ12" s="239"/>
      <c r="HA12" s="239"/>
      <c r="HB12" s="239"/>
      <c r="HC12" s="239"/>
      <c r="HD12" s="239"/>
      <c r="HE12" s="239"/>
      <c r="HF12" s="239"/>
      <c r="HG12" s="239"/>
      <c r="HH12" s="239"/>
      <c r="HI12" s="239"/>
      <c r="HJ12" s="239"/>
      <c r="HK12" s="239"/>
      <c r="HL12" s="239"/>
      <c r="HM12" s="239"/>
      <c r="HN12" s="239"/>
      <c r="HO12" s="239"/>
      <c r="HP12" s="239"/>
      <c r="HQ12" s="239"/>
      <c r="HR12" s="239"/>
      <c r="HS12" s="239"/>
      <c r="HT12" s="239"/>
      <c r="HU12" s="239"/>
      <c r="HV12" s="239"/>
      <c r="HW12" s="239"/>
      <c r="HX12" s="239"/>
      <c r="HY12" s="239"/>
      <c r="HZ12" s="239"/>
      <c r="IA12" s="239"/>
      <c r="IB12" s="239"/>
      <c r="IC12" s="239"/>
      <c r="ID12" s="239"/>
      <c r="IE12" s="239"/>
      <c r="IF12" s="239"/>
      <c r="IG12" s="239"/>
      <c r="IH12" s="239"/>
      <c r="II12" s="239"/>
      <c r="IJ12" s="239"/>
      <c r="IK12" s="239"/>
      <c r="IL12" s="239"/>
      <c r="IM12" s="239"/>
      <c r="IN12" s="239"/>
      <c r="IO12" s="239"/>
      <c r="IP12" s="239"/>
      <c r="IQ12" s="239"/>
      <c r="IR12" s="239"/>
      <c r="IS12" s="239"/>
      <c r="IT12" s="239"/>
      <c r="IU12" s="239"/>
      <c r="IV12" s="239"/>
    </row>
    <row r="13" ht="21" customHeight="1" spans="1:256">
      <c r="A13" s="729" t="s">
        <v>37</v>
      </c>
      <c r="B13" s="783"/>
      <c r="C13" s="781" t="s">
        <v>38</v>
      </c>
      <c r="D13" s="620">
        <v>1432280</v>
      </c>
      <c r="E13" s="782" t="s">
        <v>25</v>
      </c>
      <c r="F13" s="620"/>
      <c r="G13" s="782" t="s">
        <v>39</v>
      </c>
      <c r="H13" s="620"/>
      <c r="I13" s="239"/>
      <c r="J13" s="239"/>
      <c r="K13" s="239"/>
      <c r="L13" s="239"/>
      <c r="M13" s="239"/>
      <c r="N13" s="239"/>
      <c r="O13" s="239"/>
      <c r="P13" s="239"/>
      <c r="Q13" s="239"/>
      <c r="R13" s="239"/>
      <c r="S13" s="239"/>
      <c r="T13" s="239"/>
      <c r="U13" s="239"/>
      <c r="V13" s="239"/>
      <c r="W13" s="239"/>
      <c r="X13" s="239"/>
      <c r="Y13" s="239"/>
      <c r="Z13" s="239"/>
      <c r="AA13" s="239"/>
      <c r="AB13" s="239"/>
      <c r="AC13" s="239"/>
      <c r="AD13" s="239"/>
      <c r="AE13" s="239"/>
      <c r="AF13" s="239"/>
      <c r="AG13" s="239"/>
      <c r="AH13" s="239"/>
      <c r="AI13" s="239"/>
      <c r="AJ13" s="239"/>
      <c r="AK13" s="239"/>
      <c r="AL13" s="239"/>
      <c r="AM13" s="239"/>
      <c r="AN13" s="239"/>
      <c r="AO13" s="239"/>
      <c r="AP13" s="239"/>
      <c r="AQ13" s="239"/>
      <c r="AR13" s="239"/>
      <c r="AS13" s="239"/>
      <c r="AT13" s="239"/>
      <c r="AU13" s="239"/>
      <c r="AV13" s="239"/>
      <c r="AW13" s="239"/>
      <c r="AX13" s="239"/>
      <c r="AY13" s="239"/>
      <c r="AZ13" s="239"/>
      <c r="BA13" s="239"/>
      <c r="BB13" s="239"/>
      <c r="BC13" s="239"/>
      <c r="BD13" s="239"/>
      <c r="BE13" s="239"/>
      <c r="BF13" s="239"/>
      <c r="BG13" s="239"/>
      <c r="BH13" s="239"/>
      <c r="BI13" s="239"/>
      <c r="BJ13" s="239"/>
      <c r="BK13" s="239"/>
      <c r="BL13" s="239"/>
      <c r="BM13" s="239"/>
      <c r="BN13" s="239"/>
      <c r="BO13" s="239"/>
      <c r="BP13" s="239"/>
      <c r="BQ13" s="239"/>
      <c r="BR13" s="239"/>
      <c r="BS13" s="239"/>
      <c r="BT13" s="239"/>
      <c r="BU13" s="239"/>
      <c r="BV13" s="239"/>
      <c r="BW13" s="239"/>
      <c r="BX13" s="239"/>
      <c r="BY13" s="239"/>
      <c r="BZ13" s="239"/>
      <c r="CA13" s="239"/>
      <c r="CB13" s="239"/>
      <c r="CC13" s="239"/>
      <c r="CD13" s="239"/>
      <c r="CE13" s="239"/>
      <c r="CF13" s="239"/>
      <c r="CG13" s="239"/>
      <c r="CH13" s="239"/>
      <c r="CI13" s="239"/>
      <c r="CJ13" s="239"/>
      <c r="CK13" s="239"/>
      <c r="CL13" s="239"/>
      <c r="CM13" s="239"/>
      <c r="CN13" s="239"/>
      <c r="CO13" s="239"/>
      <c r="CP13" s="239"/>
      <c r="CQ13" s="239"/>
      <c r="CR13" s="239"/>
      <c r="CS13" s="239"/>
      <c r="CT13" s="239"/>
      <c r="CU13" s="239"/>
      <c r="CV13" s="239"/>
      <c r="CW13" s="239"/>
      <c r="CX13" s="239"/>
      <c r="CY13" s="239"/>
      <c r="CZ13" s="239"/>
      <c r="DA13" s="239"/>
      <c r="DB13" s="239"/>
      <c r="DC13" s="239"/>
      <c r="DD13" s="239"/>
      <c r="DE13" s="239"/>
      <c r="DF13" s="239"/>
      <c r="DG13" s="239"/>
      <c r="DH13" s="239"/>
      <c r="DI13" s="239"/>
      <c r="DJ13" s="239"/>
      <c r="DK13" s="239"/>
      <c r="DL13" s="239"/>
      <c r="DM13" s="239"/>
      <c r="DN13" s="239"/>
      <c r="DO13" s="239"/>
      <c r="DP13" s="239"/>
      <c r="DQ13" s="239"/>
      <c r="DR13" s="239"/>
      <c r="DS13" s="239"/>
      <c r="DT13" s="239"/>
      <c r="DU13" s="239"/>
      <c r="DV13" s="239"/>
      <c r="DW13" s="239"/>
      <c r="DX13" s="239"/>
      <c r="DY13" s="239"/>
      <c r="DZ13" s="239"/>
      <c r="EA13" s="239"/>
      <c r="EB13" s="239"/>
      <c r="EC13" s="239"/>
      <c r="ED13" s="239"/>
      <c r="EE13" s="239"/>
      <c r="EF13" s="239"/>
      <c r="EG13" s="239"/>
      <c r="EH13" s="239"/>
      <c r="EI13" s="239"/>
      <c r="EJ13" s="239"/>
      <c r="EK13" s="239"/>
      <c r="EL13" s="239"/>
      <c r="EM13" s="239"/>
      <c r="EN13" s="239"/>
      <c r="EO13" s="239"/>
      <c r="EP13" s="239"/>
      <c r="EQ13" s="239"/>
      <c r="ER13" s="239"/>
      <c r="ES13" s="239"/>
      <c r="ET13" s="239"/>
      <c r="EU13" s="239"/>
      <c r="EV13" s="239"/>
      <c r="EW13" s="239"/>
      <c r="EX13" s="239"/>
      <c r="EY13" s="239"/>
      <c r="EZ13" s="239"/>
      <c r="FA13" s="239"/>
      <c r="FB13" s="239"/>
      <c r="FC13" s="239"/>
      <c r="FD13" s="239"/>
      <c r="FE13" s="239"/>
      <c r="FF13" s="239"/>
      <c r="FG13" s="239"/>
      <c r="FH13" s="239"/>
      <c r="FI13" s="239"/>
      <c r="FJ13" s="239"/>
      <c r="FK13" s="239"/>
      <c r="FL13" s="239"/>
      <c r="FM13" s="239"/>
      <c r="FN13" s="239"/>
      <c r="FO13" s="239"/>
      <c r="FP13" s="239"/>
      <c r="FQ13" s="239"/>
      <c r="FR13" s="239"/>
      <c r="FS13" s="239"/>
      <c r="FT13" s="239"/>
      <c r="FU13" s="239"/>
      <c r="FV13" s="239"/>
      <c r="FW13" s="239"/>
      <c r="FX13" s="239"/>
      <c r="FY13" s="239"/>
      <c r="FZ13" s="239"/>
      <c r="GA13" s="239"/>
      <c r="GB13" s="239"/>
      <c r="GC13" s="239"/>
      <c r="GD13" s="239"/>
      <c r="GE13" s="239"/>
      <c r="GF13" s="239"/>
      <c r="GG13" s="239"/>
      <c r="GH13" s="239"/>
      <c r="GI13" s="239"/>
      <c r="GJ13" s="239"/>
      <c r="GK13" s="239"/>
      <c r="GL13" s="239"/>
      <c r="GM13" s="239"/>
      <c r="GN13" s="239"/>
      <c r="GO13" s="239"/>
      <c r="GP13" s="239"/>
      <c r="GQ13" s="239"/>
      <c r="GR13" s="239"/>
      <c r="GS13" s="239"/>
      <c r="GT13" s="239"/>
      <c r="GU13" s="239"/>
      <c r="GV13" s="239"/>
      <c r="GW13" s="239"/>
      <c r="GX13" s="239"/>
      <c r="GY13" s="239"/>
      <c r="GZ13" s="239"/>
      <c r="HA13" s="239"/>
      <c r="HB13" s="239"/>
      <c r="HC13" s="239"/>
      <c r="HD13" s="239"/>
      <c r="HE13" s="239"/>
      <c r="HF13" s="239"/>
      <c r="HG13" s="239"/>
      <c r="HH13" s="239"/>
      <c r="HI13" s="239"/>
      <c r="HJ13" s="239"/>
      <c r="HK13" s="239"/>
      <c r="HL13" s="239"/>
      <c r="HM13" s="239"/>
      <c r="HN13" s="239"/>
      <c r="HO13" s="239"/>
      <c r="HP13" s="239"/>
      <c r="HQ13" s="239"/>
      <c r="HR13" s="239"/>
      <c r="HS13" s="239"/>
      <c r="HT13" s="239"/>
      <c r="HU13" s="239"/>
      <c r="HV13" s="239"/>
      <c r="HW13" s="239"/>
      <c r="HX13" s="239"/>
      <c r="HY13" s="239"/>
      <c r="HZ13" s="239"/>
      <c r="IA13" s="239"/>
      <c r="IB13" s="239"/>
      <c r="IC13" s="239"/>
      <c r="ID13" s="239"/>
      <c r="IE13" s="239"/>
      <c r="IF13" s="239"/>
      <c r="IG13" s="239"/>
      <c r="IH13" s="239"/>
      <c r="II13" s="239"/>
      <c r="IJ13" s="239"/>
      <c r="IK13" s="239"/>
      <c r="IL13" s="239"/>
      <c r="IM13" s="239"/>
      <c r="IN13" s="239"/>
      <c r="IO13" s="239"/>
      <c r="IP13" s="239"/>
      <c r="IQ13" s="239"/>
      <c r="IR13" s="239"/>
      <c r="IS13" s="239"/>
      <c r="IT13" s="239"/>
      <c r="IU13" s="239"/>
      <c r="IV13" s="239"/>
    </row>
    <row r="14" ht="21" customHeight="1" spans="1:256">
      <c r="A14" s="729" t="s">
        <v>40</v>
      </c>
      <c r="B14" s="783"/>
      <c r="C14" s="781" t="s">
        <v>41</v>
      </c>
      <c r="D14" s="620"/>
      <c r="E14" s="782" t="s">
        <v>42</v>
      </c>
      <c r="F14" s="620"/>
      <c r="G14" s="782" t="s">
        <v>43</v>
      </c>
      <c r="H14" s="620">
        <f>'一般公共预算拨款--经费拨款预算表(按政府预算经济分类)'!M7</f>
        <v>62640</v>
      </c>
      <c r="I14" s="239"/>
      <c r="J14" s="239"/>
      <c r="K14" s="239"/>
      <c r="L14" s="239"/>
      <c r="M14" s="239"/>
      <c r="N14" s="239"/>
      <c r="O14" s="239"/>
      <c r="P14" s="239"/>
      <c r="Q14" s="239"/>
      <c r="R14" s="239"/>
      <c r="S14" s="239"/>
      <c r="T14" s="239"/>
      <c r="U14" s="239"/>
      <c r="V14" s="239"/>
      <c r="W14" s="239"/>
      <c r="X14" s="239"/>
      <c r="Y14" s="239"/>
      <c r="Z14" s="239"/>
      <c r="AA14" s="239"/>
      <c r="AB14" s="239"/>
      <c r="AC14" s="239"/>
      <c r="AD14" s="239"/>
      <c r="AE14" s="239"/>
      <c r="AF14" s="239"/>
      <c r="AG14" s="239"/>
      <c r="AH14" s="239"/>
      <c r="AI14" s="239"/>
      <c r="AJ14" s="239"/>
      <c r="AK14" s="239"/>
      <c r="AL14" s="239"/>
      <c r="AM14" s="239"/>
      <c r="AN14" s="239"/>
      <c r="AO14" s="239"/>
      <c r="AP14" s="239"/>
      <c r="AQ14" s="239"/>
      <c r="AR14" s="239"/>
      <c r="AS14" s="239"/>
      <c r="AT14" s="239"/>
      <c r="AU14" s="239"/>
      <c r="AV14" s="239"/>
      <c r="AW14" s="239"/>
      <c r="AX14" s="239"/>
      <c r="AY14" s="239"/>
      <c r="AZ14" s="239"/>
      <c r="BA14" s="239"/>
      <c r="BB14" s="239"/>
      <c r="BC14" s="239"/>
      <c r="BD14" s="239"/>
      <c r="BE14" s="239"/>
      <c r="BF14" s="239"/>
      <c r="BG14" s="239"/>
      <c r="BH14" s="239"/>
      <c r="BI14" s="239"/>
      <c r="BJ14" s="239"/>
      <c r="BK14" s="239"/>
      <c r="BL14" s="239"/>
      <c r="BM14" s="239"/>
      <c r="BN14" s="239"/>
      <c r="BO14" s="239"/>
      <c r="BP14" s="239"/>
      <c r="BQ14" s="239"/>
      <c r="BR14" s="239"/>
      <c r="BS14" s="239"/>
      <c r="BT14" s="239"/>
      <c r="BU14" s="239"/>
      <c r="BV14" s="239"/>
      <c r="BW14" s="239"/>
      <c r="BX14" s="239"/>
      <c r="BY14" s="239"/>
      <c r="BZ14" s="239"/>
      <c r="CA14" s="239"/>
      <c r="CB14" s="239"/>
      <c r="CC14" s="239"/>
      <c r="CD14" s="239"/>
      <c r="CE14" s="239"/>
      <c r="CF14" s="239"/>
      <c r="CG14" s="239"/>
      <c r="CH14" s="239"/>
      <c r="CI14" s="239"/>
      <c r="CJ14" s="239"/>
      <c r="CK14" s="239"/>
      <c r="CL14" s="239"/>
      <c r="CM14" s="239"/>
      <c r="CN14" s="239"/>
      <c r="CO14" s="239"/>
      <c r="CP14" s="239"/>
      <c r="CQ14" s="239"/>
      <c r="CR14" s="239"/>
      <c r="CS14" s="239"/>
      <c r="CT14" s="239"/>
      <c r="CU14" s="239"/>
      <c r="CV14" s="239"/>
      <c r="CW14" s="239"/>
      <c r="CX14" s="239"/>
      <c r="CY14" s="239"/>
      <c r="CZ14" s="239"/>
      <c r="DA14" s="239"/>
      <c r="DB14" s="239"/>
      <c r="DC14" s="239"/>
      <c r="DD14" s="239"/>
      <c r="DE14" s="239"/>
      <c r="DF14" s="239"/>
      <c r="DG14" s="239"/>
      <c r="DH14" s="239"/>
      <c r="DI14" s="239"/>
      <c r="DJ14" s="239"/>
      <c r="DK14" s="239"/>
      <c r="DL14" s="239"/>
      <c r="DM14" s="239"/>
      <c r="DN14" s="239"/>
      <c r="DO14" s="239"/>
      <c r="DP14" s="239"/>
      <c r="DQ14" s="239"/>
      <c r="DR14" s="239"/>
      <c r="DS14" s="239"/>
      <c r="DT14" s="239"/>
      <c r="DU14" s="239"/>
      <c r="DV14" s="239"/>
      <c r="DW14" s="239"/>
      <c r="DX14" s="239"/>
      <c r="DY14" s="239"/>
      <c r="DZ14" s="239"/>
      <c r="EA14" s="239"/>
      <c r="EB14" s="239"/>
      <c r="EC14" s="239"/>
      <c r="ED14" s="239"/>
      <c r="EE14" s="239"/>
      <c r="EF14" s="239"/>
      <c r="EG14" s="239"/>
      <c r="EH14" s="239"/>
      <c r="EI14" s="239"/>
      <c r="EJ14" s="239"/>
      <c r="EK14" s="239"/>
      <c r="EL14" s="239"/>
      <c r="EM14" s="239"/>
      <c r="EN14" s="239"/>
      <c r="EO14" s="239"/>
      <c r="EP14" s="239"/>
      <c r="EQ14" s="239"/>
      <c r="ER14" s="239"/>
      <c r="ES14" s="239"/>
      <c r="ET14" s="239"/>
      <c r="EU14" s="239"/>
      <c r="EV14" s="239"/>
      <c r="EW14" s="239"/>
      <c r="EX14" s="239"/>
      <c r="EY14" s="239"/>
      <c r="EZ14" s="239"/>
      <c r="FA14" s="239"/>
      <c r="FB14" s="239"/>
      <c r="FC14" s="239"/>
      <c r="FD14" s="239"/>
      <c r="FE14" s="239"/>
      <c r="FF14" s="239"/>
      <c r="FG14" s="239"/>
      <c r="FH14" s="239"/>
      <c r="FI14" s="239"/>
      <c r="FJ14" s="239"/>
      <c r="FK14" s="239"/>
      <c r="FL14" s="239"/>
      <c r="FM14" s="239"/>
      <c r="FN14" s="239"/>
      <c r="FO14" s="239"/>
      <c r="FP14" s="239"/>
      <c r="FQ14" s="239"/>
      <c r="FR14" s="239"/>
      <c r="FS14" s="239"/>
      <c r="FT14" s="239"/>
      <c r="FU14" s="239"/>
      <c r="FV14" s="239"/>
      <c r="FW14" s="239"/>
      <c r="FX14" s="239"/>
      <c r="FY14" s="239"/>
      <c r="FZ14" s="239"/>
      <c r="GA14" s="239"/>
      <c r="GB14" s="239"/>
      <c r="GC14" s="239"/>
      <c r="GD14" s="239"/>
      <c r="GE14" s="239"/>
      <c r="GF14" s="239"/>
      <c r="GG14" s="239"/>
      <c r="GH14" s="239"/>
      <c r="GI14" s="239"/>
      <c r="GJ14" s="239"/>
      <c r="GK14" s="239"/>
      <c r="GL14" s="239"/>
      <c r="GM14" s="239"/>
      <c r="GN14" s="239"/>
      <c r="GO14" s="239"/>
      <c r="GP14" s="239"/>
      <c r="GQ14" s="239"/>
      <c r="GR14" s="239"/>
      <c r="GS14" s="239"/>
      <c r="GT14" s="239"/>
      <c r="GU14" s="239"/>
      <c r="GV14" s="239"/>
      <c r="GW14" s="239"/>
      <c r="GX14" s="239"/>
      <c r="GY14" s="239"/>
      <c r="GZ14" s="239"/>
      <c r="HA14" s="239"/>
      <c r="HB14" s="239"/>
      <c r="HC14" s="239"/>
      <c r="HD14" s="239"/>
      <c r="HE14" s="239"/>
      <c r="HF14" s="239"/>
      <c r="HG14" s="239"/>
      <c r="HH14" s="239"/>
      <c r="HI14" s="239"/>
      <c r="HJ14" s="239"/>
      <c r="HK14" s="239"/>
      <c r="HL14" s="239"/>
      <c r="HM14" s="239"/>
      <c r="HN14" s="239"/>
      <c r="HO14" s="239"/>
      <c r="HP14" s="239"/>
      <c r="HQ14" s="239"/>
      <c r="HR14" s="239"/>
      <c r="HS14" s="239"/>
      <c r="HT14" s="239"/>
      <c r="HU14" s="239"/>
      <c r="HV14" s="239"/>
      <c r="HW14" s="239"/>
      <c r="HX14" s="239"/>
      <c r="HY14" s="239"/>
      <c r="HZ14" s="239"/>
      <c r="IA14" s="239"/>
      <c r="IB14" s="239"/>
      <c r="IC14" s="239"/>
      <c r="ID14" s="239"/>
      <c r="IE14" s="239"/>
      <c r="IF14" s="239"/>
      <c r="IG14" s="239"/>
      <c r="IH14" s="239"/>
      <c r="II14" s="239"/>
      <c r="IJ14" s="239"/>
      <c r="IK14" s="239"/>
      <c r="IL14" s="239"/>
      <c r="IM14" s="239"/>
      <c r="IN14" s="239"/>
      <c r="IO14" s="239"/>
      <c r="IP14" s="239"/>
      <c r="IQ14" s="239"/>
      <c r="IR14" s="239"/>
      <c r="IS14" s="239"/>
      <c r="IT14" s="239"/>
      <c r="IU14" s="239"/>
      <c r="IV14" s="239"/>
    </row>
    <row r="15" ht="21" customHeight="1" spans="1:256">
      <c r="A15" s="729" t="s">
        <v>44</v>
      </c>
      <c r="B15" s="783"/>
      <c r="C15" s="781" t="s">
        <v>45</v>
      </c>
      <c r="D15" s="620"/>
      <c r="E15" s="782" t="s">
        <v>46</v>
      </c>
      <c r="F15" s="620"/>
      <c r="G15" s="782" t="s">
        <v>47</v>
      </c>
      <c r="H15" s="620"/>
      <c r="I15" s="239"/>
      <c r="J15" s="239"/>
      <c r="K15" s="239"/>
      <c r="L15" s="239"/>
      <c r="M15" s="239"/>
      <c r="N15" s="239"/>
      <c r="O15" s="239"/>
      <c r="P15" s="239"/>
      <c r="Q15" s="239"/>
      <c r="R15" s="239"/>
      <c r="S15" s="239"/>
      <c r="T15" s="239"/>
      <c r="U15" s="239"/>
      <c r="V15" s="239"/>
      <c r="W15" s="239"/>
      <c r="X15" s="239"/>
      <c r="Y15" s="239"/>
      <c r="Z15" s="239"/>
      <c r="AA15" s="239"/>
      <c r="AB15" s="239"/>
      <c r="AC15" s="239"/>
      <c r="AD15" s="239"/>
      <c r="AE15" s="239"/>
      <c r="AF15" s="239"/>
      <c r="AG15" s="239"/>
      <c r="AH15" s="239"/>
      <c r="AI15" s="239"/>
      <c r="AJ15" s="239"/>
      <c r="AK15" s="239"/>
      <c r="AL15" s="239"/>
      <c r="AM15" s="239"/>
      <c r="AN15" s="239"/>
      <c r="AO15" s="239"/>
      <c r="AP15" s="239"/>
      <c r="AQ15" s="239"/>
      <c r="AR15" s="239"/>
      <c r="AS15" s="239"/>
      <c r="AT15" s="239"/>
      <c r="AU15" s="239"/>
      <c r="AV15" s="239"/>
      <c r="AW15" s="239"/>
      <c r="AX15" s="239"/>
      <c r="AY15" s="239"/>
      <c r="AZ15" s="239"/>
      <c r="BA15" s="239"/>
      <c r="BB15" s="239"/>
      <c r="BC15" s="239"/>
      <c r="BD15" s="239"/>
      <c r="BE15" s="239"/>
      <c r="BF15" s="239"/>
      <c r="BG15" s="239"/>
      <c r="BH15" s="239"/>
      <c r="BI15" s="239"/>
      <c r="BJ15" s="239"/>
      <c r="BK15" s="239"/>
      <c r="BL15" s="239"/>
      <c r="BM15" s="239"/>
      <c r="BN15" s="239"/>
      <c r="BO15" s="239"/>
      <c r="BP15" s="239"/>
      <c r="BQ15" s="239"/>
      <c r="BR15" s="239"/>
      <c r="BS15" s="239"/>
      <c r="BT15" s="239"/>
      <c r="BU15" s="239"/>
      <c r="BV15" s="239"/>
      <c r="BW15" s="239"/>
      <c r="BX15" s="239"/>
      <c r="BY15" s="239"/>
      <c r="BZ15" s="239"/>
      <c r="CA15" s="239"/>
      <c r="CB15" s="239"/>
      <c r="CC15" s="239"/>
      <c r="CD15" s="239"/>
      <c r="CE15" s="239"/>
      <c r="CF15" s="239"/>
      <c r="CG15" s="239"/>
      <c r="CH15" s="239"/>
      <c r="CI15" s="239"/>
      <c r="CJ15" s="239"/>
      <c r="CK15" s="239"/>
      <c r="CL15" s="239"/>
      <c r="CM15" s="239"/>
      <c r="CN15" s="239"/>
      <c r="CO15" s="239"/>
      <c r="CP15" s="239"/>
      <c r="CQ15" s="239"/>
      <c r="CR15" s="239"/>
      <c r="CS15" s="239"/>
      <c r="CT15" s="239"/>
      <c r="CU15" s="239"/>
      <c r="CV15" s="239"/>
      <c r="CW15" s="239"/>
      <c r="CX15" s="239"/>
      <c r="CY15" s="239"/>
      <c r="CZ15" s="239"/>
      <c r="DA15" s="239"/>
      <c r="DB15" s="239"/>
      <c r="DC15" s="239"/>
      <c r="DD15" s="239"/>
      <c r="DE15" s="239"/>
      <c r="DF15" s="239"/>
      <c r="DG15" s="239"/>
      <c r="DH15" s="239"/>
      <c r="DI15" s="239"/>
      <c r="DJ15" s="239"/>
      <c r="DK15" s="239"/>
      <c r="DL15" s="239"/>
      <c r="DM15" s="239"/>
      <c r="DN15" s="239"/>
      <c r="DO15" s="239"/>
      <c r="DP15" s="239"/>
      <c r="DQ15" s="239"/>
      <c r="DR15" s="239"/>
      <c r="DS15" s="239"/>
      <c r="DT15" s="239"/>
      <c r="DU15" s="239"/>
      <c r="DV15" s="239"/>
      <c r="DW15" s="239"/>
      <c r="DX15" s="239"/>
      <c r="DY15" s="239"/>
      <c r="DZ15" s="239"/>
      <c r="EA15" s="239"/>
      <c r="EB15" s="239"/>
      <c r="EC15" s="239"/>
      <c r="ED15" s="239"/>
      <c r="EE15" s="239"/>
      <c r="EF15" s="239"/>
      <c r="EG15" s="239"/>
      <c r="EH15" s="239"/>
      <c r="EI15" s="239"/>
      <c r="EJ15" s="239"/>
      <c r="EK15" s="239"/>
      <c r="EL15" s="239"/>
      <c r="EM15" s="239"/>
      <c r="EN15" s="239"/>
      <c r="EO15" s="239"/>
      <c r="EP15" s="239"/>
      <c r="EQ15" s="239"/>
      <c r="ER15" s="239"/>
      <c r="ES15" s="239"/>
      <c r="ET15" s="239"/>
      <c r="EU15" s="239"/>
      <c r="EV15" s="239"/>
      <c r="EW15" s="239"/>
      <c r="EX15" s="239"/>
      <c r="EY15" s="239"/>
      <c r="EZ15" s="239"/>
      <c r="FA15" s="239"/>
      <c r="FB15" s="239"/>
      <c r="FC15" s="239"/>
      <c r="FD15" s="239"/>
      <c r="FE15" s="239"/>
      <c r="FF15" s="239"/>
      <c r="FG15" s="239"/>
      <c r="FH15" s="239"/>
      <c r="FI15" s="239"/>
      <c r="FJ15" s="239"/>
      <c r="FK15" s="239"/>
      <c r="FL15" s="239"/>
      <c r="FM15" s="239"/>
      <c r="FN15" s="239"/>
      <c r="FO15" s="239"/>
      <c r="FP15" s="239"/>
      <c r="FQ15" s="239"/>
      <c r="FR15" s="239"/>
      <c r="FS15" s="239"/>
      <c r="FT15" s="239"/>
      <c r="FU15" s="239"/>
      <c r="FV15" s="239"/>
      <c r="FW15" s="239"/>
      <c r="FX15" s="239"/>
      <c r="FY15" s="239"/>
      <c r="FZ15" s="239"/>
      <c r="GA15" s="239"/>
      <c r="GB15" s="239"/>
      <c r="GC15" s="239"/>
      <c r="GD15" s="239"/>
      <c r="GE15" s="239"/>
      <c r="GF15" s="239"/>
      <c r="GG15" s="239"/>
      <c r="GH15" s="239"/>
      <c r="GI15" s="239"/>
      <c r="GJ15" s="239"/>
      <c r="GK15" s="239"/>
      <c r="GL15" s="239"/>
      <c r="GM15" s="239"/>
      <c r="GN15" s="239"/>
      <c r="GO15" s="239"/>
      <c r="GP15" s="239"/>
      <c r="GQ15" s="239"/>
      <c r="GR15" s="239"/>
      <c r="GS15" s="239"/>
      <c r="GT15" s="239"/>
      <c r="GU15" s="239"/>
      <c r="GV15" s="239"/>
      <c r="GW15" s="239"/>
      <c r="GX15" s="239"/>
      <c r="GY15" s="239"/>
      <c r="GZ15" s="239"/>
      <c r="HA15" s="239"/>
      <c r="HB15" s="239"/>
      <c r="HC15" s="239"/>
      <c r="HD15" s="239"/>
      <c r="HE15" s="239"/>
      <c r="HF15" s="239"/>
      <c r="HG15" s="239"/>
      <c r="HH15" s="239"/>
      <c r="HI15" s="239"/>
      <c r="HJ15" s="239"/>
      <c r="HK15" s="239"/>
      <c r="HL15" s="239"/>
      <c r="HM15" s="239"/>
      <c r="HN15" s="239"/>
      <c r="HO15" s="239"/>
      <c r="HP15" s="239"/>
      <c r="HQ15" s="239"/>
      <c r="HR15" s="239"/>
      <c r="HS15" s="239"/>
      <c r="HT15" s="239"/>
      <c r="HU15" s="239"/>
      <c r="HV15" s="239"/>
      <c r="HW15" s="239"/>
      <c r="HX15" s="239"/>
      <c r="HY15" s="239"/>
      <c r="HZ15" s="239"/>
      <c r="IA15" s="239"/>
      <c r="IB15" s="239"/>
      <c r="IC15" s="239"/>
      <c r="ID15" s="239"/>
      <c r="IE15" s="239"/>
      <c r="IF15" s="239"/>
      <c r="IG15" s="239"/>
      <c r="IH15" s="239"/>
      <c r="II15" s="239"/>
      <c r="IJ15" s="239"/>
      <c r="IK15" s="239"/>
      <c r="IL15" s="239"/>
      <c r="IM15" s="239"/>
      <c r="IN15" s="239"/>
      <c r="IO15" s="239"/>
      <c r="IP15" s="239"/>
      <c r="IQ15" s="239"/>
      <c r="IR15" s="239"/>
      <c r="IS15" s="239"/>
      <c r="IT15" s="239"/>
      <c r="IU15" s="239"/>
      <c r="IV15" s="239"/>
    </row>
    <row r="16" ht="21" customHeight="1" spans="1:256">
      <c r="A16" s="729" t="s">
        <v>48</v>
      </c>
      <c r="B16" s="620"/>
      <c r="C16" s="781" t="s">
        <v>49</v>
      </c>
      <c r="D16" s="620"/>
      <c r="E16" s="782" t="s">
        <v>50</v>
      </c>
      <c r="F16" s="620"/>
      <c r="G16" s="782" t="s">
        <v>51</v>
      </c>
      <c r="H16" s="620"/>
      <c r="I16" s="239"/>
      <c r="J16" s="239"/>
      <c r="K16" s="239"/>
      <c r="L16" s="239"/>
      <c r="M16" s="239"/>
      <c r="N16" s="239"/>
      <c r="O16" s="239"/>
      <c r="P16" s="239"/>
      <c r="Q16" s="239"/>
      <c r="R16" s="239"/>
      <c r="S16" s="239"/>
      <c r="T16" s="239"/>
      <c r="U16" s="239"/>
      <c r="V16" s="239"/>
      <c r="W16" s="239"/>
      <c r="X16" s="239"/>
      <c r="Y16" s="239"/>
      <c r="Z16" s="239"/>
      <c r="AA16" s="239"/>
      <c r="AB16" s="239"/>
      <c r="AC16" s="239"/>
      <c r="AD16" s="239"/>
      <c r="AE16" s="239"/>
      <c r="AF16" s="239"/>
      <c r="AG16" s="239"/>
      <c r="AH16" s="239"/>
      <c r="AI16" s="239"/>
      <c r="AJ16" s="239"/>
      <c r="AK16" s="239"/>
      <c r="AL16" s="239"/>
      <c r="AM16" s="239"/>
      <c r="AN16" s="239"/>
      <c r="AO16" s="239"/>
      <c r="AP16" s="239"/>
      <c r="AQ16" s="239"/>
      <c r="AR16" s="239"/>
      <c r="AS16" s="239"/>
      <c r="AT16" s="239"/>
      <c r="AU16" s="239"/>
      <c r="AV16" s="239"/>
      <c r="AW16" s="239"/>
      <c r="AX16" s="239"/>
      <c r="AY16" s="239"/>
      <c r="AZ16" s="239"/>
      <c r="BA16" s="239"/>
      <c r="BB16" s="239"/>
      <c r="BC16" s="239"/>
      <c r="BD16" s="239"/>
      <c r="BE16" s="239"/>
      <c r="BF16" s="239"/>
      <c r="BG16" s="239"/>
      <c r="BH16" s="239"/>
      <c r="BI16" s="239"/>
      <c r="BJ16" s="239"/>
      <c r="BK16" s="239"/>
      <c r="BL16" s="239"/>
      <c r="BM16" s="239"/>
      <c r="BN16" s="239"/>
      <c r="BO16" s="239"/>
      <c r="BP16" s="239"/>
      <c r="BQ16" s="239"/>
      <c r="BR16" s="239"/>
      <c r="BS16" s="239"/>
      <c r="BT16" s="239"/>
      <c r="BU16" s="239"/>
      <c r="BV16" s="239"/>
      <c r="BW16" s="239"/>
      <c r="BX16" s="239"/>
      <c r="BY16" s="239"/>
      <c r="BZ16" s="239"/>
      <c r="CA16" s="239"/>
      <c r="CB16" s="239"/>
      <c r="CC16" s="239"/>
      <c r="CD16" s="239"/>
      <c r="CE16" s="239"/>
      <c r="CF16" s="239"/>
      <c r="CG16" s="239"/>
      <c r="CH16" s="239"/>
      <c r="CI16" s="239"/>
      <c r="CJ16" s="239"/>
      <c r="CK16" s="239"/>
      <c r="CL16" s="239"/>
      <c r="CM16" s="239"/>
      <c r="CN16" s="239"/>
      <c r="CO16" s="239"/>
      <c r="CP16" s="239"/>
      <c r="CQ16" s="239"/>
      <c r="CR16" s="239"/>
      <c r="CS16" s="239"/>
      <c r="CT16" s="239"/>
      <c r="CU16" s="239"/>
      <c r="CV16" s="239"/>
      <c r="CW16" s="239"/>
      <c r="CX16" s="239"/>
      <c r="CY16" s="239"/>
      <c r="CZ16" s="239"/>
      <c r="DA16" s="239"/>
      <c r="DB16" s="239"/>
      <c r="DC16" s="239"/>
      <c r="DD16" s="239"/>
      <c r="DE16" s="239"/>
      <c r="DF16" s="239"/>
      <c r="DG16" s="239"/>
      <c r="DH16" s="239"/>
      <c r="DI16" s="239"/>
      <c r="DJ16" s="239"/>
      <c r="DK16" s="239"/>
      <c r="DL16" s="239"/>
      <c r="DM16" s="239"/>
      <c r="DN16" s="239"/>
      <c r="DO16" s="239"/>
      <c r="DP16" s="239"/>
      <c r="DQ16" s="239"/>
      <c r="DR16" s="239"/>
      <c r="DS16" s="239"/>
      <c r="DT16" s="239"/>
      <c r="DU16" s="239"/>
      <c r="DV16" s="239"/>
      <c r="DW16" s="239"/>
      <c r="DX16" s="239"/>
      <c r="DY16" s="239"/>
      <c r="DZ16" s="239"/>
      <c r="EA16" s="239"/>
      <c r="EB16" s="239"/>
      <c r="EC16" s="239"/>
      <c r="ED16" s="239"/>
      <c r="EE16" s="239"/>
      <c r="EF16" s="239"/>
      <c r="EG16" s="239"/>
      <c r="EH16" s="239"/>
      <c r="EI16" s="239"/>
      <c r="EJ16" s="239"/>
      <c r="EK16" s="239"/>
      <c r="EL16" s="239"/>
      <c r="EM16" s="239"/>
      <c r="EN16" s="239"/>
      <c r="EO16" s="239"/>
      <c r="EP16" s="239"/>
      <c r="EQ16" s="239"/>
      <c r="ER16" s="239"/>
      <c r="ES16" s="239"/>
      <c r="ET16" s="239"/>
      <c r="EU16" s="239"/>
      <c r="EV16" s="239"/>
      <c r="EW16" s="239"/>
      <c r="EX16" s="239"/>
      <c r="EY16" s="239"/>
      <c r="EZ16" s="239"/>
      <c r="FA16" s="239"/>
      <c r="FB16" s="239"/>
      <c r="FC16" s="239"/>
      <c r="FD16" s="239"/>
      <c r="FE16" s="239"/>
      <c r="FF16" s="239"/>
      <c r="FG16" s="239"/>
      <c r="FH16" s="239"/>
      <c r="FI16" s="239"/>
      <c r="FJ16" s="239"/>
      <c r="FK16" s="239"/>
      <c r="FL16" s="239"/>
      <c r="FM16" s="239"/>
      <c r="FN16" s="239"/>
      <c r="FO16" s="239"/>
      <c r="FP16" s="239"/>
      <c r="FQ16" s="239"/>
      <c r="FR16" s="239"/>
      <c r="FS16" s="239"/>
      <c r="FT16" s="239"/>
      <c r="FU16" s="239"/>
      <c r="FV16" s="239"/>
      <c r="FW16" s="239"/>
      <c r="FX16" s="239"/>
      <c r="FY16" s="239"/>
      <c r="FZ16" s="239"/>
      <c r="GA16" s="239"/>
      <c r="GB16" s="239"/>
      <c r="GC16" s="239"/>
      <c r="GD16" s="239"/>
      <c r="GE16" s="239"/>
      <c r="GF16" s="239"/>
      <c r="GG16" s="239"/>
      <c r="GH16" s="239"/>
      <c r="GI16" s="239"/>
      <c r="GJ16" s="239"/>
      <c r="GK16" s="239"/>
      <c r="GL16" s="239"/>
      <c r="GM16" s="239"/>
      <c r="GN16" s="239"/>
      <c r="GO16" s="239"/>
      <c r="GP16" s="239"/>
      <c r="GQ16" s="239"/>
      <c r="GR16" s="239"/>
      <c r="GS16" s="239"/>
      <c r="GT16" s="239"/>
      <c r="GU16" s="239"/>
      <c r="GV16" s="239"/>
      <c r="GW16" s="239"/>
      <c r="GX16" s="239"/>
      <c r="GY16" s="239"/>
      <c r="GZ16" s="239"/>
      <c r="HA16" s="239"/>
      <c r="HB16" s="239"/>
      <c r="HC16" s="239"/>
      <c r="HD16" s="239"/>
      <c r="HE16" s="239"/>
      <c r="HF16" s="239"/>
      <c r="HG16" s="239"/>
      <c r="HH16" s="239"/>
      <c r="HI16" s="239"/>
      <c r="HJ16" s="239"/>
      <c r="HK16" s="239"/>
      <c r="HL16" s="239"/>
      <c r="HM16" s="239"/>
      <c r="HN16" s="239"/>
      <c r="HO16" s="239"/>
      <c r="HP16" s="239"/>
      <c r="HQ16" s="239"/>
      <c r="HR16" s="239"/>
      <c r="HS16" s="239"/>
      <c r="HT16" s="239"/>
      <c r="HU16" s="239"/>
      <c r="HV16" s="239"/>
      <c r="HW16" s="239"/>
      <c r="HX16" s="239"/>
      <c r="HY16" s="239"/>
      <c r="HZ16" s="239"/>
      <c r="IA16" s="239"/>
      <c r="IB16" s="239"/>
      <c r="IC16" s="239"/>
      <c r="ID16" s="239"/>
      <c r="IE16" s="239"/>
      <c r="IF16" s="239"/>
      <c r="IG16" s="239"/>
      <c r="IH16" s="239"/>
      <c r="II16" s="239"/>
      <c r="IJ16" s="239"/>
      <c r="IK16" s="239"/>
      <c r="IL16" s="239"/>
      <c r="IM16" s="239"/>
      <c r="IN16" s="239"/>
      <c r="IO16" s="239"/>
      <c r="IP16" s="239"/>
      <c r="IQ16" s="239"/>
      <c r="IR16" s="239"/>
      <c r="IS16" s="239"/>
      <c r="IT16" s="239"/>
      <c r="IU16" s="239"/>
      <c r="IV16" s="239"/>
    </row>
    <row r="17" ht="21" customHeight="1" spans="1:256">
      <c r="A17" s="233"/>
      <c r="B17" s="783"/>
      <c r="C17" s="781" t="s">
        <v>52</v>
      </c>
      <c r="D17" s="620">
        <v>24356000</v>
      </c>
      <c r="E17" s="782" t="s">
        <v>53</v>
      </c>
      <c r="F17" s="620"/>
      <c r="G17" s="782" t="s">
        <v>54</v>
      </c>
      <c r="H17" s="620"/>
      <c r="I17" s="239"/>
      <c r="J17" s="239"/>
      <c r="K17" s="239"/>
      <c r="L17" s="239"/>
      <c r="M17" s="239"/>
      <c r="N17" s="239"/>
      <c r="O17" s="239"/>
      <c r="P17" s="239"/>
      <c r="Q17" s="239"/>
      <c r="R17" s="239"/>
      <c r="S17" s="239"/>
      <c r="T17" s="239"/>
      <c r="U17" s="239"/>
      <c r="V17" s="239"/>
      <c r="W17" s="239"/>
      <c r="X17" s="239"/>
      <c r="Y17" s="239"/>
      <c r="Z17" s="239"/>
      <c r="AA17" s="239"/>
      <c r="AB17" s="239"/>
      <c r="AC17" s="239"/>
      <c r="AD17" s="239"/>
      <c r="AE17" s="239"/>
      <c r="AF17" s="239"/>
      <c r="AG17" s="239"/>
      <c r="AH17" s="239"/>
      <c r="AI17" s="239"/>
      <c r="AJ17" s="239"/>
      <c r="AK17" s="239"/>
      <c r="AL17" s="239"/>
      <c r="AM17" s="239"/>
      <c r="AN17" s="239"/>
      <c r="AO17" s="239"/>
      <c r="AP17" s="239"/>
      <c r="AQ17" s="239"/>
      <c r="AR17" s="239"/>
      <c r="AS17" s="239"/>
      <c r="AT17" s="239"/>
      <c r="AU17" s="239"/>
      <c r="AV17" s="239"/>
      <c r="AW17" s="239"/>
      <c r="AX17" s="239"/>
      <c r="AY17" s="239"/>
      <c r="AZ17" s="239"/>
      <c r="BA17" s="239"/>
      <c r="BB17" s="239"/>
      <c r="BC17" s="239"/>
      <c r="BD17" s="239"/>
      <c r="BE17" s="239"/>
      <c r="BF17" s="239"/>
      <c r="BG17" s="239"/>
      <c r="BH17" s="239"/>
      <c r="BI17" s="239"/>
      <c r="BJ17" s="239"/>
      <c r="BK17" s="239"/>
      <c r="BL17" s="239"/>
      <c r="BM17" s="239"/>
      <c r="BN17" s="239"/>
      <c r="BO17" s="239"/>
      <c r="BP17" s="239"/>
      <c r="BQ17" s="239"/>
      <c r="BR17" s="239"/>
      <c r="BS17" s="239"/>
      <c r="BT17" s="239"/>
      <c r="BU17" s="239"/>
      <c r="BV17" s="239"/>
      <c r="BW17" s="239"/>
      <c r="BX17" s="239"/>
      <c r="BY17" s="239"/>
      <c r="BZ17" s="239"/>
      <c r="CA17" s="239"/>
      <c r="CB17" s="239"/>
      <c r="CC17" s="239"/>
      <c r="CD17" s="239"/>
      <c r="CE17" s="239"/>
      <c r="CF17" s="239"/>
      <c r="CG17" s="239"/>
      <c r="CH17" s="239"/>
      <c r="CI17" s="239"/>
      <c r="CJ17" s="239"/>
      <c r="CK17" s="239"/>
      <c r="CL17" s="239"/>
      <c r="CM17" s="239"/>
      <c r="CN17" s="239"/>
      <c r="CO17" s="239"/>
      <c r="CP17" s="239"/>
      <c r="CQ17" s="239"/>
      <c r="CR17" s="239"/>
      <c r="CS17" s="239"/>
      <c r="CT17" s="239"/>
      <c r="CU17" s="239"/>
      <c r="CV17" s="239"/>
      <c r="CW17" s="239"/>
      <c r="CX17" s="239"/>
      <c r="CY17" s="239"/>
      <c r="CZ17" s="239"/>
      <c r="DA17" s="239"/>
      <c r="DB17" s="239"/>
      <c r="DC17" s="239"/>
      <c r="DD17" s="239"/>
      <c r="DE17" s="239"/>
      <c r="DF17" s="239"/>
      <c r="DG17" s="239"/>
      <c r="DH17" s="239"/>
      <c r="DI17" s="239"/>
      <c r="DJ17" s="239"/>
      <c r="DK17" s="239"/>
      <c r="DL17" s="239"/>
      <c r="DM17" s="239"/>
      <c r="DN17" s="239"/>
      <c r="DO17" s="239"/>
      <c r="DP17" s="239"/>
      <c r="DQ17" s="239"/>
      <c r="DR17" s="239"/>
      <c r="DS17" s="239"/>
      <c r="DT17" s="239"/>
      <c r="DU17" s="239"/>
      <c r="DV17" s="239"/>
      <c r="DW17" s="239"/>
      <c r="DX17" s="239"/>
      <c r="DY17" s="239"/>
      <c r="DZ17" s="239"/>
      <c r="EA17" s="239"/>
      <c r="EB17" s="239"/>
      <c r="EC17" s="239"/>
      <c r="ED17" s="239"/>
      <c r="EE17" s="239"/>
      <c r="EF17" s="239"/>
      <c r="EG17" s="239"/>
      <c r="EH17" s="239"/>
      <c r="EI17" s="239"/>
      <c r="EJ17" s="239"/>
      <c r="EK17" s="239"/>
      <c r="EL17" s="239"/>
      <c r="EM17" s="239"/>
      <c r="EN17" s="239"/>
      <c r="EO17" s="239"/>
      <c r="EP17" s="239"/>
      <c r="EQ17" s="239"/>
      <c r="ER17" s="239"/>
      <c r="ES17" s="239"/>
      <c r="ET17" s="239"/>
      <c r="EU17" s="239"/>
      <c r="EV17" s="239"/>
      <c r="EW17" s="239"/>
      <c r="EX17" s="239"/>
      <c r="EY17" s="239"/>
      <c r="EZ17" s="239"/>
      <c r="FA17" s="239"/>
      <c r="FB17" s="239"/>
      <c r="FC17" s="239"/>
      <c r="FD17" s="239"/>
      <c r="FE17" s="239"/>
      <c r="FF17" s="239"/>
      <c r="FG17" s="239"/>
      <c r="FH17" s="239"/>
      <c r="FI17" s="239"/>
      <c r="FJ17" s="239"/>
      <c r="FK17" s="239"/>
      <c r="FL17" s="239"/>
      <c r="FM17" s="239"/>
      <c r="FN17" s="239"/>
      <c r="FO17" s="239"/>
      <c r="FP17" s="239"/>
      <c r="FQ17" s="239"/>
      <c r="FR17" s="239"/>
      <c r="FS17" s="239"/>
      <c r="FT17" s="239"/>
      <c r="FU17" s="239"/>
      <c r="FV17" s="239"/>
      <c r="FW17" s="239"/>
      <c r="FX17" s="239"/>
      <c r="FY17" s="239"/>
      <c r="FZ17" s="239"/>
      <c r="GA17" s="239"/>
      <c r="GB17" s="239"/>
      <c r="GC17" s="239"/>
      <c r="GD17" s="239"/>
      <c r="GE17" s="239"/>
      <c r="GF17" s="239"/>
      <c r="GG17" s="239"/>
      <c r="GH17" s="239"/>
      <c r="GI17" s="239"/>
      <c r="GJ17" s="239"/>
      <c r="GK17" s="239"/>
      <c r="GL17" s="239"/>
      <c r="GM17" s="239"/>
      <c r="GN17" s="239"/>
      <c r="GO17" s="239"/>
      <c r="GP17" s="239"/>
      <c r="GQ17" s="239"/>
      <c r="GR17" s="239"/>
      <c r="GS17" s="239"/>
      <c r="GT17" s="239"/>
      <c r="GU17" s="239"/>
      <c r="GV17" s="239"/>
      <c r="GW17" s="239"/>
      <c r="GX17" s="239"/>
      <c r="GY17" s="239"/>
      <c r="GZ17" s="239"/>
      <c r="HA17" s="239"/>
      <c r="HB17" s="239"/>
      <c r="HC17" s="239"/>
      <c r="HD17" s="239"/>
      <c r="HE17" s="239"/>
      <c r="HF17" s="239"/>
      <c r="HG17" s="239"/>
      <c r="HH17" s="239"/>
      <c r="HI17" s="239"/>
      <c r="HJ17" s="239"/>
      <c r="HK17" s="239"/>
      <c r="HL17" s="239"/>
      <c r="HM17" s="239"/>
      <c r="HN17" s="239"/>
      <c r="HO17" s="239"/>
      <c r="HP17" s="239"/>
      <c r="HQ17" s="239"/>
      <c r="HR17" s="239"/>
      <c r="HS17" s="239"/>
      <c r="HT17" s="239"/>
      <c r="HU17" s="239"/>
      <c r="HV17" s="239"/>
      <c r="HW17" s="239"/>
      <c r="HX17" s="239"/>
      <c r="HY17" s="239"/>
      <c r="HZ17" s="239"/>
      <c r="IA17" s="239"/>
      <c r="IB17" s="239"/>
      <c r="IC17" s="239"/>
      <c r="ID17" s="239"/>
      <c r="IE17" s="239"/>
      <c r="IF17" s="239"/>
      <c r="IG17" s="239"/>
      <c r="IH17" s="239"/>
      <c r="II17" s="239"/>
      <c r="IJ17" s="239"/>
      <c r="IK17" s="239"/>
      <c r="IL17" s="239"/>
      <c r="IM17" s="239"/>
      <c r="IN17" s="239"/>
      <c r="IO17" s="239"/>
      <c r="IP17" s="239"/>
      <c r="IQ17" s="239"/>
      <c r="IR17" s="239"/>
      <c r="IS17" s="239"/>
      <c r="IT17" s="239"/>
      <c r="IU17" s="239"/>
      <c r="IV17" s="239"/>
    </row>
    <row r="18" ht="21" customHeight="1" spans="1:256">
      <c r="A18" s="233"/>
      <c r="B18" s="783"/>
      <c r="C18" s="781" t="s">
        <v>55</v>
      </c>
      <c r="D18" s="620"/>
      <c r="E18" s="782" t="s">
        <v>56</v>
      </c>
      <c r="F18" s="620"/>
      <c r="G18" s="782" t="s">
        <v>57</v>
      </c>
      <c r="H18" s="620"/>
      <c r="I18" s="239"/>
      <c r="J18" s="239"/>
      <c r="K18" s="239"/>
      <c r="L18" s="239"/>
      <c r="M18" s="239"/>
      <c r="N18" s="239"/>
      <c r="O18" s="239"/>
      <c r="P18" s="239"/>
      <c r="Q18" s="239"/>
      <c r="R18" s="239"/>
      <c r="S18" s="239"/>
      <c r="T18" s="239"/>
      <c r="U18" s="239"/>
      <c r="V18" s="239"/>
      <c r="W18" s="239"/>
      <c r="X18" s="239"/>
      <c r="Y18" s="239"/>
      <c r="Z18" s="239"/>
      <c r="AA18" s="239"/>
      <c r="AB18" s="239"/>
      <c r="AC18" s="239"/>
      <c r="AD18" s="239"/>
      <c r="AE18" s="239"/>
      <c r="AF18" s="239"/>
      <c r="AG18" s="239"/>
      <c r="AH18" s="239"/>
      <c r="AI18" s="239"/>
      <c r="AJ18" s="239"/>
      <c r="AK18" s="239"/>
      <c r="AL18" s="239"/>
      <c r="AM18" s="239"/>
      <c r="AN18" s="239"/>
      <c r="AO18" s="239"/>
      <c r="AP18" s="239"/>
      <c r="AQ18" s="239"/>
      <c r="AR18" s="239"/>
      <c r="AS18" s="239"/>
      <c r="AT18" s="239"/>
      <c r="AU18" s="239"/>
      <c r="AV18" s="239"/>
      <c r="AW18" s="239"/>
      <c r="AX18" s="239"/>
      <c r="AY18" s="239"/>
      <c r="AZ18" s="239"/>
      <c r="BA18" s="239"/>
      <c r="BB18" s="239"/>
      <c r="BC18" s="239"/>
      <c r="BD18" s="239"/>
      <c r="BE18" s="239"/>
      <c r="BF18" s="239"/>
      <c r="BG18" s="239"/>
      <c r="BH18" s="239"/>
      <c r="BI18" s="239"/>
      <c r="BJ18" s="239"/>
      <c r="BK18" s="239"/>
      <c r="BL18" s="239"/>
      <c r="BM18" s="239"/>
      <c r="BN18" s="239"/>
      <c r="BO18" s="239"/>
      <c r="BP18" s="239"/>
      <c r="BQ18" s="239"/>
      <c r="BR18" s="239"/>
      <c r="BS18" s="239"/>
      <c r="BT18" s="239"/>
      <c r="BU18" s="239"/>
      <c r="BV18" s="239"/>
      <c r="BW18" s="239"/>
      <c r="BX18" s="239"/>
      <c r="BY18" s="239"/>
      <c r="BZ18" s="239"/>
      <c r="CA18" s="239"/>
      <c r="CB18" s="239"/>
      <c r="CC18" s="239"/>
      <c r="CD18" s="239"/>
      <c r="CE18" s="239"/>
      <c r="CF18" s="239"/>
      <c r="CG18" s="239"/>
      <c r="CH18" s="239"/>
      <c r="CI18" s="239"/>
      <c r="CJ18" s="239"/>
      <c r="CK18" s="239"/>
      <c r="CL18" s="239"/>
      <c r="CM18" s="239"/>
      <c r="CN18" s="239"/>
      <c r="CO18" s="239"/>
      <c r="CP18" s="239"/>
      <c r="CQ18" s="239"/>
      <c r="CR18" s="239"/>
      <c r="CS18" s="239"/>
      <c r="CT18" s="239"/>
      <c r="CU18" s="239"/>
      <c r="CV18" s="239"/>
      <c r="CW18" s="239"/>
      <c r="CX18" s="239"/>
      <c r="CY18" s="239"/>
      <c r="CZ18" s="239"/>
      <c r="DA18" s="239"/>
      <c r="DB18" s="239"/>
      <c r="DC18" s="239"/>
      <c r="DD18" s="239"/>
      <c r="DE18" s="239"/>
      <c r="DF18" s="239"/>
      <c r="DG18" s="239"/>
      <c r="DH18" s="239"/>
      <c r="DI18" s="239"/>
      <c r="DJ18" s="239"/>
      <c r="DK18" s="239"/>
      <c r="DL18" s="239"/>
      <c r="DM18" s="239"/>
      <c r="DN18" s="239"/>
      <c r="DO18" s="239"/>
      <c r="DP18" s="239"/>
      <c r="DQ18" s="239"/>
      <c r="DR18" s="239"/>
      <c r="DS18" s="239"/>
      <c r="DT18" s="239"/>
      <c r="DU18" s="239"/>
      <c r="DV18" s="239"/>
      <c r="DW18" s="239"/>
      <c r="DX18" s="239"/>
      <c r="DY18" s="239"/>
      <c r="DZ18" s="239"/>
      <c r="EA18" s="239"/>
      <c r="EB18" s="239"/>
      <c r="EC18" s="239"/>
      <c r="ED18" s="239"/>
      <c r="EE18" s="239"/>
      <c r="EF18" s="239"/>
      <c r="EG18" s="239"/>
      <c r="EH18" s="239"/>
      <c r="EI18" s="239"/>
      <c r="EJ18" s="239"/>
      <c r="EK18" s="239"/>
      <c r="EL18" s="239"/>
      <c r="EM18" s="239"/>
      <c r="EN18" s="239"/>
      <c r="EO18" s="239"/>
      <c r="EP18" s="239"/>
      <c r="EQ18" s="239"/>
      <c r="ER18" s="239"/>
      <c r="ES18" s="239"/>
      <c r="ET18" s="239"/>
      <c r="EU18" s="239"/>
      <c r="EV18" s="239"/>
      <c r="EW18" s="239"/>
      <c r="EX18" s="239"/>
      <c r="EY18" s="239"/>
      <c r="EZ18" s="239"/>
      <c r="FA18" s="239"/>
      <c r="FB18" s="239"/>
      <c r="FC18" s="239"/>
      <c r="FD18" s="239"/>
      <c r="FE18" s="239"/>
      <c r="FF18" s="239"/>
      <c r="FG18" s="239"/>
      <c r="FH18" s="239"/>
      <c r="FI18" s="239"/>
      <c r="FJ18" s="239"/>
      <c r="FK18" s="239"/>
      <c r="FL18" s="239"/>
      <c r="FM18" s="239"/>
      <c r="FN18" s="239"/>
      <c r="FO18" s="239"/>
      <c r="FP18" s="239"/>
      <c r="FQ18" s="239"/>
      <c r="FR18" s="239"/>
      <c r="FS18" s="239"/>
      <c r="FT18" s="239"/>
      <c r="FU18" s="239"/>
      <c r="FV18" s="239"/>
      <c r="FW18" s="239"/>
      <c r="FX18" s="239"/>
      <c r="FY18" s="239"/>
      <c r="FZ18" s="239"/>
      <c r="GA18" s="239"/>
      <c r="GB18" s="239"/>
      <c r="GC18" s="239"/>
      <c r="GD18" s="239"/>
      <c r="GE18" s="239"/>
      <c r="GF18" s="239"/>
      <c r="GG18" s="239"/>
      <c r="GH18" s="239"/>
      <c r="GI18" s="239"/>
      <c r="GJ18" s="239"/>
      <c r="GK18" s="239"/>
      <c r="GL18" s="239"/>
      <c r="GM18" s="239"/>
      <c r="GN18" s="239"/>
      <c r="GO18" s="239"/>
      <c r="GP18" s="239"/>
      <c r="GQ18" s="239"/>
      <c r="GR18" s="239"/>
      <c r="GS18" s="239"/>
      <c r="GT18" s="239"/>
      <c r="GU18" s="239"/>
      <c r="GV18" s="239"/>
      <c r="GW18" s="239"/>
      <c r="GX18" s="239"/>
      <c r="GY18" s="239"/>
      <c r="GZ18" s="239"/>
      <c r="HA18" s="239"/>
      <c r="HB18" s="239"/>
      <c r="HC18" s="239"/>
      <c r="HD18" s="239"/>
      <c r="HE18" s="239"/>
      <c r="HF18" s="239"/>
      <c r="HG18" s="239"/>
      <c r="HH18" s="239"/>
      <c r="HI18" s="239"/>
      <c r="HJ18" s="239"/>
      <c r="HK18" s="239"/>
      <c r="HL18" s="239"/>
      <c r="HM18" s="239"/>
      <c r="HN18" s="239"/>
      <c r="HO18" s="239"/>
      <c r="HP18" s="239"/>
      <c r="HQ18" s="239"/>
      <c r="HR18" s="239"/>
      <c r="HS18" s="239"/>
      <c r="HT18" s="239"/>
      <c r="HU18" s="239"/>
      <c r="HV18" s="239"/>
      <c r="HW18" s="239"/>
      <c r="HX18" s="239"/>
      <c r="HY18" s="239"/>
      <c r="HZ18" s="239"/>
      <c r="IA18" s="239"/>
      <c r="IB18" s="239"/>
      <c r="IC18" s="239"/>
      <c r="ID18" s="239"/>
      <c r="IE18" s="239"/>
      <c r="IF18" s="239"/>
      <c r="IG18" s="239"/>
      <c r="IH18" s="239"/>
      <c r="II18" s="239"/>
      <c r="IJ18" s="239"/>
      <c r="IK18" s="239"/>
      <c r="IL18" s="239"/>
      <c r="IM18" s="239"/>
      <c r="IN18" s="239"/>
      <c r="IO18" s="239"/>
      <c r="IP18" s="239"/>
      <c r="IQ18" s="239"/>
      <c r="IR18" s="239"/>
      <c r="IS18" s="239"/>
      <c r="IT18" s="239"/>
      <c r="IU18" s="239"/>
      <c r="IV18" s="239"/>
    </row>
    <row r="19" ht="21" customHeight="1" spans="1:256">
      <c r="A19" s="233"/>
      <c r="B19" s="783"/>
      <c r="C19" s="781" t="s">
        <v>58</v>
      </c>
      <c r="D19" s="620"/>
      <c r="E19" s="782" t="s">
        <v>59</v>
      </c>
      <c r="F19" s="620"/>
      <c r="G19" s="782" t="s">
        <v>60</v>
      </c>
      <c r="H19" s="620"/>
      <c r="I19" s="239"/>
      <c r="J19" s="239"/>
      <c r="K19" s="239"/>
      <c r="L19" s="239"/>
      <c r="M19" s="239"/>
      <c r="N19" s="239"/>
      <c r="O19" s="239"/>
      <c r="P19" s="239"/>
      <c r="Q19" s="239"/>
      <c r="R19" s="239"/>
      <c r="S19" s="239"/>
      <c r="T19" s="239"/>
      <c r="U19" s="239"/>
      <c r="V19" s="239"/>
      <c r="W19" s="239"/>
      <c r="X19" s="239"/>
      <c r="Y19" s="239"/>
      <c r="Z19" s="239"/>
      <c r="AA19" s="239"/>
      <c r="AB19" s="239"/>
      <c r="AC19" s="239"/>
      <c r="AD19" s="239"/>
      <c r="AE19" s="239"/>
      <c r="AF19" s="239"/>
      <c r="AG19" s="239"/>
      <c r="AH19" s="239"/>
      <c r="AI19" s="239"/>
      <c r="AJ19" s="239"/>
      <c r="AK19" s="239"/>
      <c r="AL19" s="239"/>
      <c r="AM19" s="239"/>
      <c r="AN19" s="239"/>
      <c r="AO19" s="239"/>
      <c r="AP19" s="239"/>
      <c r="AQ19" s="239"/>
      <c r="AR19" s="239"/>
      <c r="AS19" s="239"/>
      <c r="AT19" s="239"/>
      <c r="AU19" s="239"/>
      <c r="AV19" s="239"/>
      <c r="AW19" s="239"/>
      <c r="AX19" s="239"/>
      <c r="AY19" s="239"/>
      <c r="AZ19" s="239"/>
      <c r="BA19" s="239"/>
      <c r="BB19" s="239"/>
      <c r="BC19" s="239"/>
      <c r="BD19" s="239"/>
      <c r="BE19" s="239"/>
      <c r="BF19" s="239"/>
      <c r="BG19" s="239"/>
      <c r="BH19" s="239"/>
      <c r="BI19" s="239"/>
      <c r="BJ19" s="239"/>
      <c r="BK19" s="239"/>
      <c r="BL19" s="239"/>
      <c r="BM19" s="239"/>
      <c r="BN19" s="239"/>
      <c r="BO19" s="239"/>
      <c r="BP19" s="239"/>
      <c r="BQ19" s="239"/>
      <c r="BR19" s="239"/>
      <c r="BS19" s="239"/>
      <c r="BT19" s="239"/>
      <c r="BU19" s="239"/>
      <c r="BV19" s="239"/>
      <c r="BW19" s="239"/>
      <c r="BX19" s="239"/>
      <c r="BY19" s="239"/>
      <c r="BZ19" s="239"/>
      <c r="CA19" s="239"/>
      <c r="CB19" s="239"/>
      <c r="CC19" s="239"/>
      <c r="CD19" s="239"/>
      <c r="CE19" s="239"/>
      <c r="CF19" s="239"/>
      <c r="CG19" s="239"/>
      <c r="CH19" s="239"/>
      <c r="CI19" s="239"/>
      <c r="CJ19" s="239"/>
      <c r="CK19" s="239"/>
      <c r="CL19" s="239"/>
      <c r="CM19" s="239"/>
      <c r="CN19" s="239"/>
      <c r="CO19" s="239"/>
      <c r="CP19" s="239"/>
      <c r="CQ19" s="239"/>
      <c r="CR19" s="239"/>
      <c r="CS19" s="239"/>
      <c r="CT19" s="239"/>
      <c r="CU19" s="239"/>
      <c r="CV19" s="239"/>
      <c r="CW19" s="239"/>
      <c r="CX19" s="239"/>
      <c r="CY19" s="239"/>
      <c r="CZ19" s="239"/>
      <c r="DA19" s="239"/>
      <c r="DB19" s="239"/>
      <c r="DC19" s="239"/>
      <c r="DD19" s="239"/>
      <c r="DE19" s="239"/>
      <c r="DF19" s="239"/>
      <c r="DG19" s="239"/>
      <c r="DH19" s="239"/>
      <c r="DI19" s="239"/>
      <c r="DJ19" s="239"/>
      <c r="DK19" s="239"/>
      <c r="DL19" s="239"/>
      <c r="DM19" s="239"/>
      <c r="DN19" s="239"/>
      <c r="DO19" s="239"/>
      <c r="DP19" s="239"/>
      <c r="DQ19" s="239"/>
      <c r="DR19" s="239"/>
      <c r="DS19" s="239"/>
      <c r="DT19" s="239"/>
      <c r="DU19" s="239"/>
      <c r="DV19" s="239"/>
      <c r="DW19" s="239"/>
      <c r="DX19" s="239"/>
      <c r="DY19" s="239"/>
      <c r="DZ19" s="239"/>
      <c r="EA19" s="239"/>
      <c r="EB19" s="239"/>
      <c r="EC19" s="239"/>
      <c r="ED19" s="239"/>
      <c r="EE19" s="239"/>
      <c r="EF19" s="239"/>
      <c r="EG19" s="239"/>
      <c r="EH19" s="239"/>
      <c r="EI19" s="239"/>
      <c r="EJ19" s="239"/>
      <c r="EK19" s="239"/>
      <c r="EL19" s="239"/>
      <c r="EM19" s="239"/>
      <c r="EN19" s="239"/>
      <c r="EO19" s="239"/>
      <c r="EP19" s="239"/>
      <c r="EQ19" s="239"/>
      <c r="ER19" s="239"/>
      <c r="ES19" s="239"/>
      <c r="ET19" s="239"/>
      <c r="EU19" s="239"/>
      <c r="EV19" s="239"/>
      <c r="EW19" s="239"/>
      <c r="EX19" s="239"/>
      <c r="EY19" s="239"/>
      <c r="EZ19" s="239"/>
      <c r="FA19" s="239"/>
      <c r="FB19" s="239"/>
      <c r="FC19" s="239"/>
      <c r="FD19" s="239"/>
      <c r="FE19" s="239"/>
      <c r="FF19" s="239"/>
      <c r="FG19" s="239"/>
      <c r="FH19" s="239"/>
      <c r="FI19" s="239"/>
      <c r="FJ19" s="239"/>
      <c r="FK19" s="239"/>
      <c r="FL19" s="239"/>
      <c r="FM19" s="239"/>
      <c r="FN19" s="239"/>
      <c r="FO19" s="239"/>
      <c r="FP19" s="239"/>
      <c r="FQ19" s="239"/>
      <c r="FR19" s="239"/>
      <c r="FS19" s="239"/>
      <c r="FT19" s="239"/>
      <c r="FU19" s="239"/>
      <c r="FV19" s="239"/>
      <c r="FW19" s="239"/>
      <c r="FX19" s="239"/>
      <c r="FY19" s="239"/>
      <c r="FZ19" s="239"/>
      <c r="GA19" s="239"/>
      <c r="GB19" s="239"/>
      <c r="GC19" s="239"/>
      <c r="GD19" s="239"/>
      <c r="GE19" s="239"/>
      <c r="GF19" s="239"/>
      <c r="GG19" s="239"/>
      <c r="GH19" s="239"/>
      <c r="GI19" s="239"/>
      <c r="GJ19" s="239"/>
      <c r="GK19" s="239"/>
      <c r="GL19" s="239"/>
      <c r="GM19" s="239"/>
      <c r="GN19" s="239"/>
      <c r="GO19" s="239"/>
      <c r="GP19" s="239"/>
      <c r="GQ19" s="239"/>
      <c r="GR19" s="239"/>
      <c r="GS19" s="239"/>
      <c r="GT19" s="239"/>
      <c r="GU19" s="239"/>
      <c r="GV19" s="239"/>
      <c r="GW19" s="239"/>
      <c r="GX19" s="239"/>
      <c r="GY19" s="239"/>
      <c r="GZ19" s="239"/>
      <c r="HA19" s="239"/>
      <c r="HB19" s="239"/>
      <c r="HC19" s="239"/>
      <c r="HD19" s="239"/>
      <c r="HE19" s="239"/>
      <c r="HF19" s="239"/>
      <c r="HG19" s="239"/>
      <c r="HH19" s="239"/>
      <c r="HI19" s="239"/>
      <c r="HJ19" s="239"/>
      <c r="HK19" s="239"/>
      <c r="HL19" s="239"/>
      <c r="HM19" s="239"/>
      <c r="HN19" s="239"/>
      <c r="HO19" s="239"/>
      <c r="HP19" s="239"/>
      <c r="HQ19" s="239"/>
      <c r="HR19" s="239"/>
      <c r="HS19" s="239"/>
      <c r="HT19" s="239"/>
      <c r="HU19" s="239"/>
      <c r="HV19" s="239"/>
      <c r="HW19" s="239"/>
      <c r="HX19" s="239"/>
      <c r="HY19" s="239"/>
      <c r="HZ19" s="239"/>
      <c r="IA19" s="239"/>
      <c r="IB19" s="239"/>
      <c r="IC19" s="239"/>
      <c r="ID19" s="239"/>
      <c r="IE19" s="239"/>
      <c r="IF19" s="239"/>
      <c r="IG19" s="239"/>
      <c r="IH19" s="239"/>
      <c r="II19" s="239"/>
      <c r="IJ19" s="239"/>
      <c r="IK19" s="239"/>
      <c r="IL19" s="239"/>
      <c r="IM19" s="239"/>
      <c r="IN19" s="239"/>
      <c r="IO19" s="239"/>
      <c r="IP19" s="239"/>
      <c r="IQ19" s="239"/>
      <c r="IR19" s="239"/>
      <c r="IS19" s="239"/>
      <c r="IT19" s="239"/>
      <c r="IU19" s="239"/>
      <c r="IV19" s="239"/>
    </row>
    <row r="20" ht="21" customHeight="1" spans="1:256">
      <c r="A20" s="233"/>
      <c r="B20" s="783"/>
      <c r="C20" s="784" t="s">
        <v>61</v>
      </c>
      <c r="D20" s="620"/>
      <c r="E20" s="782" t="s">
        <v>62</v>
      </c>
      <c r="F20" s="620"/>
      <c r="G20" s="782" t="s">
        <v>63</v>
      </c>
      <c r="H20" s="620">
        <f>'支出总体情况表(政府预算)'!S7</f>
        <v>666000</v>
      </c>
      <c r="I20" s="239"/>
      <c r="J20" s="239"/>
      <c r="K20" s="239"/>
      <c r="L20" s="239"/>
      <c r="M20" s="239"/>
      <c r="N20" s="239"/>
      <c r="O20" s="239"/>
      <c r="P20" s="239"/>
      <c r="Q20" s="239"/>
      <c r="R20" s="239"/>
      <c r="S20" s="239"/>
      <c r="T20" s="239"/>
      <c r="U20" s="239"/>
      <c r="V20" s="239"/>
      <c r="W20" s="239"/>
      <c r="X20" s="239"/>
      <c r="Y20" s="239"/>
      <c r="Z20" s="239"/>
      <c r="AA20" s="239"/>
      <c r="AB20" s="239"/>
      <c r="AC20" s="239"/>
      <c r="AD20" s="239"/>
      <c r="AE20" s="239"/>
      <c r="AF20" s="239"/>
      <c r="AG20" s="239"/>
      <c r="AH20" s="239"/>
      <c r="AI20" s="239"/>
      <c r="AJ20" s="239"/>
      <c r="AK20" s="239"/>
      <c r="AL20" s="239"/>
      <c r="AM20" s="239"/>
      <c r="AN20" s="239"/>
      <c r="AO20" s="239"/>
      <c r="AP20" s="239"/>
      <c r="AQ20" s="239"/>
      <c r="AR20" s="239"/>
      <c r="AS20" s="239"/>
      <c r="AT20" s="239"/>
      <c r="AU20" s="239"/>
      <c r="AV20" s="239"/>
      <c r="AW20" s="239"/>
      <c r="AX20" s="239"/>
      <c r="AY20" s="239"/>
      <c r="AZ20" s="239"/>
      <c r="BA20" s="239"/>
      <c r="BB20" s="239"/>
      <c r="BC20" s="239"/>
      <c r="BD20" s="239"/>
      <c r="BE20" s="239"/>
      <c r="BF20" s="239"/>
      <c r="BG20" s="239"/>
      <c r="BH20" s="239"/>
      <c r="BI20" s="239"/>
      <c r="BJ20" s="239"/>
      <c r="BK20" s="239"/>
      <c r="BL20" s="239"/>
      <c r="BM20" s="239"/>
      <c r="BN20" s="239"/>
      <c r="BO20" s="239"/>
      <c r="BP20" s="239"/>
      <c r="BQ20" s="239"/>
      <c r="BR20" s="239"/>
      <c r="BS20" s="239"/>
      <c r="BT20" s="239"/>
      <c r="BU20" s="239"/>
      <c r="BV20" s="239"/>
      <c r="BW20" s="239"/>
      <c r="BX20" s="239"/>
      <c r="BY20" s="239"/>
      <c r="BZ20" s="239"/>
      <c r="CA20" s="239"/>
      <c r="CB20" s="239"/>
      <c r="CC20" s="239"/>
      <c r="CD20" s="239"/>
      <c r="CE20" s="239"/>
      <c r="CF20" s="239"/>
      <c r="CG20" s="239"/>
      <c r="CH20" s="239"/>
      <c r="CI20" s="239"/>
      <c r="CJ20" s="239"/>
      <c r="CK20" s="239"/>
      <c r="CL20" s="239"/>
      <c r="CM20" s="239"/>
      <c r="CN20" s="239"/>
      <c r="CO20" s="239"/>
      <c r="CP20" s="239"/>
      <c r="CQ20" s="239"/>
      <c r="CR20" s="239"/>
      <c r="CS20" s="239"/>
      <c r="CT20" s="239"/>
      <c r="CU20" s="239"/>
      <c r="CV20" s="239"/>
      <c r="CW20" s="239"/>
      <c r="CX20" s="239"/>
      <c r="CY20" s="239"/>
      <c r="CZ20" s="239"/>
      <c r="DA20" s="239"/>
      <c r="DB20" s="239"/>
      <c r="DC20" s="239"/>
      <c r="DD20" s="239"/>
      <c r="DE20" s="239"/>
      <c r="DF20" s="239"/>
      <c r="DG20" s="239"/>
      <c r="DH20" s="239"/>
      <c r="DI20" s="239"/>
      <c r="DJ20" s="239"/>
      <c r="DK20" s="239"/>
      <c r="DL20" s="239"/>
      <c r="DM20" s="239"/>
      <c r="DN20" s="239"/>
      <c r="DO20" s="239"/>
      <c r="DP20" s="239"/>
      <c r="DQ20" s="239"/>
      <c r="DR20" s="239"/>
      <c r="DS20" s="239"/>
      <c r="DT20" s="239"/>
      <c r="DU20" s="239"/>
      <c r="DV20" s="239"/>
      <c r="DW20" s="239"/>
      <c r="DX20" s="239"/>
      <c r="DY20" s="239"/>
      <c r="DZ20" s="239"/>
      <c r="EA20" s="239"/>
      <c r="EB20" s="239"/>
      <c r="EC20" s="239"/>
      <c r="ED20" s="239"/>
      <c r="EE20" s="239"/>
      <c r="EF20" s="239"/>
      <c r="EG20" s="239"/>
      <c r="EH20" s="239"/>
      <c r="EI20" s="239"/>
      <c r="EJ20" s="239"/>
      <c r="EK20" s="239"/>
      <c r="EL20" s="239"/>
      <c r="EM20" s="239"/>
      <c r="EN20" s="239"/>
      <c r="EO20" s="239"/>
      <c r="EP20" s="239"/>
      <c r="EQ20" s="239"/>
      <c r="ER20" s="239"/>
      <c r="ES20" s="239"/>
      <c r="ET20" s="239"/>
      <c r="EU20" s="239"/>
      <c r="EV20" s="239"/>
      <c r="EW20" s="239"/>
      <c r="EX20" s="239"/>
      <c r="EY20" s="239"/>
      <c r="EZ20" s="239"/>
      <c r="FA20" s="239"/>
      <c r="FB20" s="239"/>
      <c r="FC20" s="239"/>
      <c r="FD20" s="239"/>
      <c r="FE20" s="239"/>
      <c r="FF20" s="239"/>
      <c r="FG20" s="239"/>
      <c r="FH20" s="239"/>
      <c r="FI20" s="239"/>
      <c r="FJ20" s="239"/>
      <c r="FK20" s="239"/>
      <c r="FL20" s="239"/>
      <c r="FM20" s="239"/>
      <c r="FN20" s="239"/>
      <c r="FO20" s="239"/>
      <c r="FP20" s="239"/>
      <c r="FQ20" s="239"/>
      <c r="FR20" s="239"/>
      <c r="FS20" s="239"/>
      <c r="FT20" s="239"/>
      <c r="FU20" s="239"/>
      <c r="FV20" s="239"/>
      <c r="FW20" s="239"/>
      <c r="FX20" s="239"/>
      <c r="FY20" s="239"/>
      <c r="FZ20" s="239"/>
      <c r="GA20" s="239"/>
      <c r="GB20" s="239"/>
      <c r="GC20" s="239"/>
      <c r="GD20" s="239"/>
      <c r="GE20" s="239"/>
      <c r="GF20" s="239"/>
      <c r="GG20" s="239"/>
      <c r="GH20" s="239"/>
      <c r="GI20" s="239"/>
      <c r="GJ20" s="239"/>
      <c r="GK20" s="239"/>
      <c r="GL20" s="239"/>
      <c r="GM20" s="239"/>
      <c r="GN20" s="239"/>
      <c r="GO20" s="239"/>
      <c r="GP20" s="239"/>
      <c r="GQ20" s="239"/>
      <c r="GR20" s="239"/>
      <c r="GS20" s="239"/>
      <c r="GT20" s="239"/>
      <c r="GU20" s="239"/>
      <c r="GV20" s="239"/>
      <c r="GW20" s="239"/>
      <c r="GX20" s="239"/>
      <c r="GY20" s="239"/>
      <c r="GZ20" s="239"/>
      <c r="HA20" s="239"/>
      <c r="HB20" s="239"/>
      <c r="HC20" s="239"/>
      <c r="HD20" s="239"/>
      <c r="HE20" s="239"/>
      <c r="HF20" s="239"/>
      <c r="HG20" s="239"/>
      <c r="HH20" s="239"/>
      <c r="HI20" s="239"/>
      <c r="HJ20" s="239"/>
      <c r="HK20" s="239"/>
      <c r="HL20" s="239"/>
      <c r="HM20" s="239"/>
      <c r="HN20" s="239"/>
      <c r="HO20" s="239"/>
      <c r="HP20" s="239"/>
      <c r="HQ20" s="239"/>
      <c r="HR20" s="239"/>
      <c r="HS20" s="239"/>
      <c r="HT20" s="239"/>
      <c r="HU20" s="239"/>
      <c r="HV20" s="239"/>
      <c r="HW20" s="239"/>
      <c r="HX20" s="239"/>
      <c r="HY20" s="239"/>
      <c r="HZ20" s="239"/>
      <c r="IA20" s="239"/>
      <c r="IB20" s="239"/>
      <c r="IC20" s="239"/>
      <c r="ID20" s="239"/>
      <c r="IE20" s="239"/>
      <c r="IF20" s="239"/>
      <c r="IG20" s="239"/>
      <c r="IH20" s="239"/>
      <c r="II20" s="239"/>
      <c r="IJ20" s="239"/>
      <c r="IK20" s="239"/>
      <c r="IL20" s="239"/>
      <c r="IM20" s="239"/>
      <c r="IN20" s="239"/>
      <c r="IO20" s="239"/>
      <c r="IP20" s="239"/>
      <c r="IQ20" s="239"/>
      <c r="IR20" s="239"/>
      <c r="IS20" s="239"/>
      <c r="IT20" s="239"/>
      <c r="IU20" s="239"/>
      <c r="IV20" s="239"/>
    </row>
    <row r="21" ht="21" customHeight="1" spans="1:256">
      <c r="A21" s="233"/>
      <c r="B21" s="783"/>
      <c r="C21" s="784" t="s">
        <v>64</v>
      </c>
      <c r="D21" s="620"/>
      <c r="E21" s="782" t="s">
        <v>65</v>
      </c>
      <c r="F21" s="620"/>
      <c r="G21" s="785"/>
      <c r="H21" s="620"/>
      <c r="I21" s="239"/>
      <c r="J21" s="239"/>
      <c r="K21" s="239"/>
      <c r="L21" s="239"/>
      <c r="M21" s="239"/>
      <c r="N21" s="239"/>
      <c r="O21" s="239"/>
      <c r="P21" s="239"/>
      <c r="Q21" s="239"/>
      <c r="R21" s="239"/>
      <c r="S21" s="239"/>
      <c r="T21" s="239"/>
      <c r="U21" s="239"/>
      <c r="V21" s="239"/>
      <c r="W21" s="239"/>
      <c r="X21" s="239"/>
      <c r="Y21" s="239"/>
      <c r="Z21" s="239"/>
      <c r="AA21" s="239"/>
      <c r="AB21" s="239"/>
      <c r="AC21" s="239"/>
      <c r="AD21" s="239"/>
      <c r="AE21" s="239"/>
      <c r="AF21" s="239"/>
      <c r="AG21" s="239"/>
      <c r="AH21" s="239"/>
      <c r="AI21" s="239"/>
      <c r="AJ21" s="239"/>
      <c r="AK21" s="239"/>
      <c r="AL21" s="239"/>
      <c r="AM21" s="239"/>
      <c r="AN21" s="239"/>
      <c r="AO21" s="239"/>
      <c r="AP21" s="239"/>
      <c r="AQ21" s="239"/>
      <c r="AR21" s="239"/>
      <c r="AS21" s="239"/>
      <c r="AT21" s="239"/>
      <c r="AU21" s="239"/>
      <c r="AV21" s="239"/>
      <c r="AW21" s="239"/>
      <c r="AX21" s="239"/>
      <c r="AY21" s="239"/>
      <c r="AZ21" s="239"/>
      <c r="BA21" s="239"/>
      <c r="BB21" s="239"/>
      <c r="BC21" s="239"/>
      <c r="BD21" s="239"/>
      <c r="BE21" s="239"/>
      <c r="BF21" s="239"/>
      <c r="BG21" s="239"/>
      <c r="BH21" s="239"/>
      <c r="BI21" s="239"/>
      <c r="BJ21" s="239"/>
      <c r="BK21" s="239"/>
      <c r="BL21" s="239"/>
      <c r="BM21" s="239"/>
      <c r="BN21" s="239"/>
      <c r="BO21" s="239"/>
      <c r="BP21" s="239"/>
      <c r="BQ21" s="239"/>
      <c r="BR21" s="239"/>
      <c r="BS21" s="239"/>
      <c r="BT21" s="239"/>
      <c r="BU21" s="239"/>
      <c r="BV21" s="239"/>
      <c r="BW21" s="239"/>
      <c r="BX21" s="239"/>
      <c r="BY21" s="239"/>
      <c r="BZ21" s="239"/>
      <c r="CA21" s="239"/>
      <c r="CB21" s="239"/>
      <c r="CC21" s="239"/>
      <c r="CD21" s="239"/>
      <c r="CE21" s="239"/>
      <c r="CF21" s="239"/>
      <c r="CG21" s="239"/>
      <c r="CH21" s="239"/>
      <c r="CI21" s="239"/>
      <c r="CJ21" s="239"/>
      <c r="CK21" s="239"/>
      <c r="CL21" s="239"/>
      <c r="CM21" s="239"/>
      <c r="CN21" s="239"/>
      <c r="CO21" s="239"/>
      <c r="CP21" s="239"/>
      <c r="CQ21" s="239"/>
      <c r="CR21" s="239"/>
      <c r="CS21" s="239"/>
      <c r="CT21" s="239"/>
      <c r="CU21" s="239"/>
      <c r="CV21" s="239"/>
      <c r="CW21" s="239"/>
      <c r="CX21" s="239"/>
      <c r="CY21" s="239"/>
      <c r="CZ21" s="239"/>
      <c r="DA21" s="239"/>
      <c r="DB21" s="239"/>
      <c r="DC21" s="239"/>
      <c r="DD21" s="239"/>
      <c r="DE21" s="239"/>
      <c r="DF21" s="239"/>
      <c r="DG21" s="239"/>
      <c r="DH21" s="239"/>
      <c r="DI21" s="239"/>
      <c r="DJ21" s="239"/>
      <c r="DK21" s="239"/>
      <c r="DL21" s="239"/>
      <c r="DM21" s="239"/>
      <c r="DN21" s="239"/>
      <c r="DO21" s="239"/>
      <c r="DP21" s="239"/>
      <c r="DQ21" s="239"/>
      <c r="DR21" s="239"/>
      <c r="DS21" s="239"/>
      <c r="DT21" s="239"/>
      <c r="DU21" s="239"/>
      <c r="DV21" s="239"/>
      <c r="DW21" s="239"/>
      <c r="DX21" s="239"/>
      <c r="DY21" s="239"/>
      <c r="DZ21" s="239"/>
      <c r="EA21" s="239"/>
      <c r="EB21" s="239"/>
      <c r="EC21" s="239"/>
      <c r="ED21" s="239"/>
      <c r="EE21" s="239"/>
      <c r="EF21" s="239"/>
      <c r="EG21" s="239"/>
      <c r="EH21" s="239"/>
      <c r="EI21" s="239"/>
      <c r="EJ21" s="239"/>
      <c r="EK21" s="239"/>
      <c r="EL21" s="239"/>
      <c r="EM21" s="239"/>
      <c r="EN21" s="239"/>
      <c r="EO21" s="239"/>
      <c r="EP21" s="239"/>
      <c r="EQ21" s="239"/>
      <c r="ER21" s="239"/>
      <c r="ES21" s="239"/>
      <c r="ET21" s="239"/>
      <c r="EU21" s="239"/>
      <c r="EV21" s="239"/>
      <c r="EW21" s="239"/>
      <c r="EX21" s="239"/>
      <c r="EY21" s="239"/>
      <c r="EZ21" s="239"/>
      <c r="FA21" s="239"/>
      <c r="FB21" s="239"/>
      <c r="FC21" s="239"/>
      <c r="FD21" s="239"/>
      <c r="FE21" s="239"/>
      <c r="FF21" s="239"/>
      <c r="FG21" s="239"/>
      <c r="FH21" s="239"/>
      <c r="FI21" s="239"/>
      <c r="FJ21" s="239"/>
      <c r="FK21" s="239"/>
      <c r="FL21" s="239"/>
      <c r="FM21" s="239"/>
      <c r="FN21" s="239"/>
      <c r="FO21" s="239"/>
      <c r="FP21" s="239"/>
      <c r="FQ21" s="239"/>
      <c r="FR21" s="239"/>
      <c r="FS21" s="239"/>
      <c r="FT21" s="239"/>
      <c r="FU21" s="239"/>
      <c r="FV21" s="239"/>
      <c r="FW21" s="239"/>
      <c r="FX21" s="239"/>
      <c r="FY21" s="239"/>
      <c r="FZ21" s="239"/>
      <c r="GA21" s="239"/>
      <c r="GB21" s="239"/>
      <c r="GC21" s="239"/>
      <c r="GD21" s="239"/>
      <c r="GE21" s="239"/>
      <c r="GF21" s="239"/>
      <c r="GG21" s="239"/>
      <c r="GH21" s="239"/>
      <c r="GI21" s="239"/>
      <c r="GJ21" s="239"/>
      <c r="GK21" s="239"/>
      <c r="GL21" s="239"/>
      <c r="GM21" s="239"/>
      <c r="GN21" s="239"/>
      <c r="GO21" s="239"/>
      <c r="GP21" s="239"/>
      <c r="GQ21" s="239"/>
      <c r="GR21" s="239"/>
      <c r="GS21" s="239"/>
      <c r="GT21" s="239"/>
      <c r="GU21" s="239"/>
      <c r="GV21" s="239"/>
      <c r="GW21" s="239"/>
      <c r="GX21" s="239"/>
      <c r="GY21" s="239"/>
      <c r="GZ21" s="239"/>
      <c r="HA21" s="239"/>
      <c r="HB21" s="239"/>
      <c r="HC21" s="239"/>
      <c r="HD21" s="239"/>
      <c r="HE21" s="239"/>
      <c r="HF21" s="239"/>
      <c r="HG21" s="239"/>
      <c r="HH21" s="239"/>
      <c r="HI21" s="239"/>
      <c r="HJ21" s="239"/>
      <c r="HK21" s="239"/>
      <c r="HL21" s="239"/>
      <c r="HM21" s="239"/>
      <c r="HN21" s="239"/>
      <c r="HO21" s="239"/>
      <c r="HP21" s="239"/>
      <c r="HQ21" s="239"/>
      <c r="HR21" s="239"/>
      <c r="HS21" s="239"/>
      <c r="HT21" s="239"/>
      <c r="HU21" s="239"/>
      <c r="HV21" s="239"/>
      <c r="HW21" s="239"/>
      <c r="HX21" s="239"/>
      <c r="HY21" s="239"/>
      <c r="HZ21" s="239"/>
      <c r="IA21" s="239"/>
      <c r="IB21" s="239"/>
      <c r="IC21" s="239"/>
      <c r="ID21" s="239"/>
      <c r="IE21" s="239"/>
      <c r="IF21" s="239"/>
      <c r="IG21" s="239"/>
      <c r="IH21" s="239"/>
      <c r="II21" s="239"/>
      <c r="IJ21" s="239"/>
      <c r="IK21" s="239"/>
      <c r="IL21" s="239"/>
      <c r="IM21" s="239"/>
      <c r="IN21" s="239"/>
      <c r="IO21" s="239"/>
      <c r="IP21" s="239"/>
      <c r="IQ21" s="239"/>
      <c r="IR21" s="239"/>
      <c r="IS21" s="239"/>
      <c r="IT21" s="239"/>
      <c r="IU21" s="239"/>
      <c r="IV21" s="239"/>
    </row>
    <row r="22" ht="21" customHeight="1" spans="1:256">
      <c r="A22" s="233"/>
      <c r="B22" s="783"/>
      <c r="C22" s="784" t="s">
        <v>66</v>
      </c>
      <c r="D22" s="620"/>
      <c r="E22" s="782" t="s">
        <v>67</v>
      </c>
      <c r="F22" s="620"/>
      <c r="G22" s="785"/>
      <c r="H22" s="620"/>
      <c r="I22" s="239"/>
      <c r="J22" s="239"/>
      <c r="K22" s="239"/>
      <c r="L22" s="239"/>
      <c r="M22" s="239"/>
      <c r="N22" s="239"/>
      <c r="O22" s="239"/>
      <c r="P22" s="239"/>
      <c r="Q22" s="239"/>
      <c r="R22" s="239"/>
      <c r="S22" s="239"/>
      <c r="T22" s="239"/>
      <c r="U22" s="239"/>
      <c r="V22" s="239"/>
      <c r="W22" s="239"/>
      <c r="X22" s="239"/>
      <c r="Y22" s="239"/>
      <c r="Z22" s="239"/>
      <c r="AA22" s="239"/>
      <c r="AB22" s="239"/>
      <c r="AC22" s="239"/>
      <c r="AD22" s="239"/>
      <c r="AE22" s="239"/>
      <c r="AF22" s="239"/>
      <c r="AG22" s="239"/>
      <c r="AH22" s="239"/>
      <c r="AI22" s="239"/>
      <c r="AJ22" s="239"/>
      <c r="AK22" s="239"/>
      <c r="AL22" s="239"/>
      <c r="AM22" s="239"/>
      <c r="AN22" s="239"/>
      <c r="AO22" s="239"/>
      <c r="AP22" s="239"/>
      <c r="AQ22" s="239"/>
      <c r="AR22" s="239"/>
      <c r="AS22" s="239"/>
      <c r="AT22" s="239"/>
      <c r="AU22" s="239"/>
      <c r="AV22" s="239"/>
      <c r="AW22" s="239"/>
      <c r="AX22" s="239"/>
      <c r="AY22" s="239"/>
      <c r="AZ22" s="239"/>
      <c r="BA22" s="239"/>
      <c r="BB22" s="239"/>
      <c r="BC22" s="239"/>
      <c r="BD22" s="239"/>
      <c r="BE22" s="239"/>
      <c r="BF22" s="239"/>
      <c r="BG22" s="239"/>
      <c r="BH22" s="239"/>
      <c r="BI22" s="239"/>
      <c r="BJ22" s="239"/>
      <c r="BK22" s="239"/>
      <c r="BL22" s="239"/>
      <c r="BM22" s="239"/>
      <c r="BN22" s="239"/>
      <c r="BO22" s="239"/>
      <c r="BP22" s="239"/>
      <c r="BQ22" s="239"/>
      <c r="BR22" s="239"/>
      <c r="BS22" s="239"/>
      <c r="BT22" s="239"/>
      <c r="BU22" s="239"/>
      <c r="BV22" s="239"/>
      <c r="BW22" s="239"/>
      <c r="BX22" s="239"/>
      <c r="BY22" s="239"/>
      <c r="BZ22" s="239"/>
      <c r="CA22" s="239"/>
      <c r="CB22" s="239"/>
      <c r="CC22" s="239"/>
      <c r="CD22" s="239"/>
      <c r="CE22" s="239"/>
      <c r="CF22" s="239"/>
      <c r="CG22" s="239"/>
      <c r="CH22" s="239"/>
      <c r="CI22" s="239"/>
      <c r="CJ22" s="239"/>
      <c r="CK22" s="239"/>
      <c r="CL22" s="239"/>
      <c r="CM22" s="239"/>
      <c r="CN22" s="239"/>
      <c r="CO22" s="239"/>
      <c r="CP22" s="239"/>
      <c r="CQ22" s="239"/>
      <c r="CR22" s="239"/>
      <c r="CS22" s="239"/>
      <c r="CT22" s="239"/>
      <c r="CU22" s="239"/>
      <c r="CV22" s="239"/>
      <c r="CW22" s="239"/>
      <c r="CX22" s="239"/>
      <c r="CY22" s="239"/>
      <c r="CZ22" s="239"/>
      <c r="DA22" s="239"/>
      <c r="DB22" s="239"/>
      <c r="DC22" s="239"/>
      <c r="DD22" s="239"/>
      <c r="DE22" s="239"/>
      <c r="DF22" s="239"/>
      <c r="DG22" s="239"/>
      <c r="DH22" s="239"/>
      <c r="DI22" s="239"/>
      <c r="DJ22" s="239"/>
      <c r="DK22" s="239"/>
      <c r="DL22" s="239"/>
      <c r="DM22" s="239"/>
      <c r="DN22" s="239"/>
      <c r="DO22" s="239"/>
      <c r="DP22" s="239"/>
      <c r="DQ22" s="239"/>
      <c r="DR22" s="239"/>
      <c r="DS22" s="239"/>
      <c r="DT22" s="239"/>
      <c r="DU22" s="239"/>
      <c r="DV22" s="239"/>
      <c r="DW22" s="239"/>
      <c r="DX22" s="239"/>
      <c r="DY22" s="239"/>
      <c r="DZ22" s="239"/>
      <c r="EA22" s="239"/>
      <c r="EB22" s="239"/>
      <c r="EC22" s="239"/>
      <c r="ED22" s="239"/>
      <c r="EE22" s="239"/>
      <c r="EF22" s="239"/>
      <c r="EG22" s="239"/>
      <c r="EH22" s="239"/>
      <c r="EI22" s="239"/>
      <c r="EJ22" s="239"/>
      <c r="EK22" s="239"/>
      <c r="EL22" s="239"/>
      <c r="EM22" s="239"/>
      <c r="EN22" s="239"/>
      <c r="EO22" s="239"/>
      <c r="EP22" s="239"/>
      <c r="EQ22" s="239"/>
      <c r="ER22" s="239"/>
      <c r="ES22" s="239"/>
      <c r="ET22" s="239"/>
      <c r="EU22" s="239"/>
      <c r="EV22" s="239"/>
      <c r="EW22" s="239"/>
      <c r="EX22" s="239"/>
      <c r="EY22" s="239"/>
      <c r="EZ22" s="239"/>
      <c r="FA22" s="239"/>
      <c r="FB22" s="239"/>
      <c r="FC22" s="239"/>
      <c r="FD22" s="239"/>
      <c r="FE22" s="239"/>
      <c r="FF22" s="239"/>
      <c r="FG22" s="239"/>
      <c r="FH22" s="239"/>
      <c r="FI22" s="239"/>
      <c r="FJ22" s="239"/>
      <c r="FK22" s="239"/>
      <c r="FL22" s="239"/>
      <c r="FM22" s="239"/>
      <c r="FN22" s="239"/>
      <c r="FO22" s="239"/>
      <c r="FP22" s="239"/>
      <c r="FQ22" s="239"/>
      <c r="FR22" s="239"/>
      <c r="FS22" s="239"/>
      <c r="FT22" s="239"/>
      <c r="FU22" s="239"/>
      <c r="FV22" s="239"/>
      <c r="FW22" s="239"/>
      <c r="FX22" s="239"/>
      <c r="FY22" s="239"/>
      <c r="FZ22" s="239"/>
      <c r="GA22" s="239"/>
      <c r="GB22" s="239"/>
      <c r="GC22" s="239"/>
      <c r="GD22" s="239"/>
      <c r="GE22" s="239"/>
      <c r="GF22" s="239"/>
      <c r="GG22" s="239"/>
      <c r="GH22" s="239"/>
      <c r="GI22" s="239"/>
      <c r="GJ22" s="239"/>
      <c r="GK22" s="239"/>
      <c r="GL22" s="239"/>
      <c r="GM22" s="239"/>
      <c r="GN22" s="239"/>
      <c r="GO22" s="239"/>
      <c r="GP22" s="239"/>
      <c r="GQ22" s="239"/>
      <c r="GR22" s="239"/>
      <c r="GS22" s="239"/>
      <c r="GT22" s="239"/>
      <c r="GU22" s="239"/>
      <c r="GV22" s="239"/>
      <c r="GW22" s="239"/>
      <c r="GX22" s="239"/>
      <c r="GY22" s="239"/>
      <c r="GZ22" s="239"/>
      <c r="HA22" s="239"/>
      <c r="HB22" s="239"/>
      <c r="HC22" s="239"/>
      <c r="HD22" s="239"/>
      <c r="HE22" s="239"/>
      <c r="HF22" s="239"/>
      <c r="HG22" s="239"/>
      <c r="HH22" s="239"/>
      <c r="HI22" s="239"/>
      <c r="HJ22" s="239"/>
      <c r="HK22" s="239"/>
      <c r="HL22" s="239"/>
      <c r="HM22" s="239"/>
      <c r="HN22" s="239"/>
      <c r="HO22" s="239"/>
      <c r="HP22" s="239"/>
      <c r="HQ22" s="239"/>
      <c r="HR22" s="239"/>
      <c r="HS22" s="239"/>
      <c r="HT22" s="239"/>
      <c r="HU22" s="239"/>
      <c r="HV22" s="239"/>
      <c r="HW22" s="239"/>
      <c r="HX22" s="239"/>
      <c r="HY22" s="239"/>
      <c r="HZ22" s="239"/>
      <c r="IA22" s="239"/>
      <c r="IB22" s="239"/>
      <c r="IC22" s="239"/>
      <c r="ID22" s="239"/>
      <c r="IE22" s="239"/>
      <c r="IF22" s="239"/>
      <c r="IG22" s="239"/>
      <c r="IH22" s="239"/>
      <c r="II22" s="239"/>
      <c r="IJ22" s="239"/>
      <c r="IK22" s="239"/>
      <c r="IL22" s="239"/>
      <c r="IM22" s="239"/>
      <c r="IN22" s="239"/>
      <c r="IO22" s="239"/>
      <c r="IP22" s="239"/>
      <c r="IQ22" s="239"/>
      <c r="IR22" s="239"/>
      <c r="IS22" s="239"/>
      <c r="IT22" s="239"/>
      <c r="IU22" s="239"/>
      <c r="IV22" s="239"/>
    </row>
    <row r="23" ht="21" customHeight="1" spans="1:256">
      <c r="A23" s="233"/>
      <c r="B23" s="783"/>
      <c r="C23" s="784" t="s">
        <v>68</v>
      </c>
      <c r="D23" s="620"/>
      <c r="E23" s="782" t="s">
        <v>69</v>
      </c>
      <c r="F23" s="620"/>
      <c r="G23" s="785"/>
      <c r="H23" s="620"/>
      <c r="I23" s="239"/>
      <c r="J23" s="239"/>
      <c r="K23" s="239"/>
      <c r="L23" s="239"/>
      <c r="M23" s="239"/>
      <c r="N23" s="239"/>
      <c r="O23" s="239"/>
      <c r="P23" s="239"/>
      <c r="Q23" s="239"/>
      <c r="R23" s="239"/>
      <c r="S23" s="239"/>
      <c r="T23" s="239"/>
      <c r="U23" s="239"/>
      <c r="V23" s="239"/>
      <c r="W23" s="239"/>
      <c r="X23" s="239"/>
      <c r="Y23" s="239"/>
      <c r="Z23" s="239"/>
      <c r="AA23" s="239"/>
      <c r="AB23" s="239"/>
      <c r="AC23" s="239"/>
      <c r="AD23" s="239"/>
      <c r="AE23" s="239"/>
      <c r="AF23" s="239"/>
      <c r="AG23" s="239"/>
      <c r="AH23" s="239"/>
      <c r="AI23" s="239"/>
      <c r="AJ23" s="239"/>
      <c r="AK23" s="239"/>
      <c r="AL23" s="239"/>
      <c r="AM23" s="239"/>
      <c r="AN23" s="239"/>
      <c r="AO23" s="239"/>
      <c r="AP23" s="239"/>
      <c r="AQ23" s="239"/>
      <c r="AR23" s="239"/>
      <c r="AS23" s="239"/>
      <c r="AT23" s="239"/>
      <c r="AU23" s="239"/>
      <c r="AV23" s="239"/>
      <c r="AW23" s="239"/>
      <c r="AX23" s="239"/>
      <c r="AY23" s="239"/>
      <c r="AZ23" s="239"/>
      <c r="BA23" s="239"/>
      <c r="BB23" s="239"/>
      <c r="BC23" s="239"/>
      <c r="BD23" s="239"/>
      <c r="BE23" s="239"/>
      <c r="BF23" s="239"/>
      <c r="BG23" s="239"/>
      <c r="BH23" s="239"/>
      <c r="BI23" s="239"/>
      <c r="BJ23" s="239"/>
      <c r="BK23" s="239"/>
      <c r="BL23" s="239"/>
      <c r="BM23" s="239"/>
      <c r="BN23" s="239"/>
      <c r="BO23" s="239"/>
      <c r="BP23" s="239"/>
      <c r="BQ23" s="239"/>
      <c r="BR23" s="239"/>
      <c r="BS23" s="239"/>
      <c r="BT23" s="239"/>
      <c r="BU23" s="239"/>
      <c r="BV23" s="239"/>
      <c r="BW23" s="239"/>
      <c r="BX23" s="239"/>
      <c r="BY23" s="239"/>
      <c r="BZ23" s="239"/>
      <c r="CA23" s="239"/>
      <c r="CB23" s="239"/>
      <c r="CC23" s="239"/>
      <c r="CD23" s="239"/>
      <c r="CE23" s="239"/>
      <c r="CF23" s="239"/>
      <c r="CG23" s="239"/>
      <c r="CH23" s="239"/>
      <c r="CI23" s="239"/>
      <c r="CJ23" s="239"/>
      <c r="CK23" s="239"/>
      <c r="CL23" s="239"/>
      <c r="CM23" s="239"/>
      <c r="CN23" s="239"/>
      <c r="CO23" s="239"/>
      <c r="CP23" s="239"/>
      <c r="CQ23" s="239"/>
      <c r="CR23" s="239"/>
      <c r="CS23" s="239"/>
      <c r="CT23" s="239"/>
      <c r="CU23" s="239"/>
      <c r="CV23" s="239"/>
      <c r="CW23" s="239"/>
      <c r="CX23" s="239"/>
      <c r="CY23" s="239"/>
      <c r="CZ23" s="239"/>
      <c r="DA23" s="239"/>
      <c r="DB23" s="239"/>
      <c r="DC23" s="239"/>
      <c r="DD23" s="239"/>
      <c r="DE23" s="239"/>
      <c r="DF23" s="239"/>
      <c r="DG23" s="239"/>
      <c r="DH23" s="239"/>
      <c r="DI23" s="239"/>
      <c r="DJ23" s="239"/>
      <c r="DK23" s="239"/>
      <c r="DL23" s="239"/>
      <c r="DM23" s="239"/>
      <c r="DN23" s="239"/>
      <c r="DO23" s="239"/>
      <c r="DP23" s="239"/>
      <c r="DQ23" s="239"/>
      <c r="DR23" s="239"/>
      <c r="DS23" s="239"/>
      <c r="DT23" s="239"/>
      <c r="DU23" s="239"/>
      <c r="DV23" s="239"/>
      <c r="DW23" s="239"/>
      <c r="DX23" s="239"/>
      <c r="DY23" s="239"/>
      <c r="DZ23" s="239"/>
      <c r="EA23" s="239"/>
      <c r="EB23" s="239"/>
      <c r="EC23" s="239"/>
      <c r="ED23" s="239"/>
      <c r="EE23" s="239"/>
      <c r="EF23" s="239"/>
      <c r="EG23" s="239"/>
      <c r="EH23" s="239"/>
      <c r="EI23" s="239"/>
      <c r="EJ23" s="239"/>
      <c r="EK23" s="239"/>
      <c r="EL23" s="239"/>
      <c r="EM23" s="239"/>
      <c r="EN23" s="239"/>
      <c r="EO23" s="239"/>
      <c r="EP23" s="239"/>
      <c r="EQ23" s="239"/>
      <c r="ER23" s="239"/>
      <c r="ES23" s="239"/>
      <c r="ET23" s="239"/>
      <c r="EU23" s="239"/>
      <c r="EV23" s="239"/>
      <c r="EW23" s="239"/>
      <c r="EX23" s="239"/>
      <c r="EY23" s="239"/>
      <c r="EZ23" s="239"/>
      <c r="FA23" s="239"/>
      <c r="FB23" s="239"/>
      <c r="FC23" s="239"/>
      <c r="FD23" s="239"/>
      <c r="FE23" s="239"/>
      <c r="FF23" s="239"/>
      <c r="FG23" s="239"/>
      <c r="FH23" s="239"/>
      <c r="FI23" s="239"/>
      <c r="FJ23" s="239"/>
      <c r="FK23" s="239"/>
      <c r="FL23" s="239"/>
      <c r="FM23" s="239"/>
      <c r="FN23" s="239"/>
      <c r="FO23" s="239"/>
      <c r="FP23" s="239"/>
      <c r="FQ23" s="239"/>
      <c r="FR23" s="239"/>
      <c r="FS23" s="239"/>
      <c r="FT23" s="239"/>
      <c r="FU23" s="239"/>
      <c r="FV23" s="239"/>
      <c r="FW23" s="239"/>
      <c r="FX23" s="239"/>
      <c r="FY23" s="239"/>
      <c r="FZ23" s="239"/>
      <c r="GA23" s="239"/>
      <c r="GB23" s="239"/>
      <c r="GC23" s="239"/>
      <c r="GD23" s="239"/>
      <c r="GE23" s="239"/>
      <c r="GF23" s="239"/>
      <c r="GG23" s="239"/>
      <c r="GH23" s="239"/>
      <c r="GI23" s="239"/>
      <c r="GJ23" s="239"/>
      <c r="GK23" s="239"/>
      <c r="GL23" s="239"/>
      <c r="GM23" s="239"/>
      <c r="GN23" s="239"/>
      <c r="GO23" s="239"/>
      <c r="GP23" s="239"/>
      <c r="GQ23" s="239"/>
      <c r="GR23" s="239"/>
      <c r="GS23" s="239"/>
      <c r="GT23" s="239"/>
      <c r="GU23" s="239"/>
      <c r="GV23" s="239"/>
      <c r="GW23" s="239"/>
      <c r="GX23" s="239"/>
      <c r="GY23" s="239"/>
      <c r="GZ23" s="239"/>
      <c r="HA23" s="239"/>
      <c r="HB23" s="239"/>
      <c r="HC23" s="239"/>
      <c r="HD23" s="239"/>
      <c r="HE23" s="239"/>
      <c r="HF23" s="239"/>
      <c r="HG23" s="239"/>
      <c r="HH23" s="239"/>
      <c r="HI23" s="239"/>
      <c r="HJ23" s="239"/>
      <c r="HK23" s="239"/>
      <c r="HL23" s="239"/>
      <c r="HM23" s="239"/>
      <c r="HN23" s="239"/>
      <c r="HO23" s="239"/>
      <c r="HP23" s="239"/>
      <c r="HQ23" s="239"/>
      <c r="HR23" s="239"/>
      <c r="HS23" s="239"/>
      <c r="HT23" s="239"/>
      <c r="HU23" s="239"/>
      <c r="HV23" s="239"/>
      <c r="HW23" s="239"/>
      <c r="HX23" s="239"/>
      <c r="HY23" s="239"/>
      <c r="HZ23" s="239"/>
      <c r="IA23" s="239"/>
      <c r="IB23" s="239"/>
      <c r="IC23" s="239"/>
      <c r="ID23" s="239"/>
      <c r="IE23" s="239"/>
      <c r="IF23" s="239"/>
      <c r="IG23" s="239"/>
      <c r="IH23" s="239"/>
      <c r="II23" s="239"/>
      <c r="IJ23" s="239"/>
      <c r="IK23" s="239"/>
      <c r="IL23" s="239"/>
      <c r="IM23" s="239"/>
      <c r="IN23" s="239"/>
      <c r="IO23" s="239"/>
      <c r="IP23" s="239"/>
      <c r="IQ23" s="239"/>
      <c r="IR23" s="239"/>
      <c r="IS23" s="239"/>
      <c r="IT23" s="239"/>
      <c r="IU23" s="239"/>
      <c r="IV23" s="239"/>
    </row>
    <row r="24" ht="21" customHeight="1" spans="1:256">
      <c r="A24" s="729"/>
      <c r="B24" s="783"/>
      <c r="C24" s="784" t="s">
        <v>70</v>
      </c>
      <c r="D24" s="620">
        <v>40277293</v>
      </c>
      <c r="F24" s="620"/>
      <c r="G24" s="729"/>
      <c r="H24" s="620"/>
      <c r="I24" s="239"/>
      <c r="J24" s="239"/>
      <c r="K24" s="239"/>
      <c r="L24" s="239"/>
      <c r="M24" s="239"/>
      <c r="N24" s="239"/>
      <c r="O24" s="239"/>
      <c r="P24" s="239"/>
      <c r="Q24" s="239"/>
      <c r="R24" s="239"/>
      <c r="S24" s="239"/>
      <c r="T24" s="239"/>
      <c r="U24" s="239"/>
      <c r="V24" s="239"/>
      <c r="W24" s="239"/>
      <c r="X24" s="239"/>
      <c r="Y24" s="239"/>
      <c r="Z24" s="239"/>
      <c r="AA24" s="239"/>
      <c r="AB24" s="239"/>
      <c r="AC24" s="239"/>
      <c r="AD24" s="239"/>
      <c r="AE24" s="239"/>
      <c r="AF24" s="239"/>
      <c r="AG24" s="239"/>
      <c r="AH24" s="239"/>
      <c r="AI24" s="239"/>
      <c r="AJ24" s="239"/>
      <c r="AK24" s="239"/>
      <c r="AL24" s="239"/>
      <c r="AM24" s="239"/>
      <c r="AN24" s="239"/>
      <c r="AO24" s="239"/>
      <c r="AP24" s="239"/>
      <c r="AQ24" s="239"/>
      <c r="AR24" s="239"/>
      <c r="AS24" s="239"/>
      <c r="AT24" s="239"/>
      <c r="AU24" s="239"/>
      <c r="AV24" s="239"/>
      <c r="AW24" s="239"/>
      <c r="AX24" s="239"/>
      <c r="AY24" s="239"/>
      <c r="AZ24" s="239"/>
      <c r="BA24" s="239"/>
      <c r="BB24" s="239"/>
      <c r="BC24" s="239"/>
      <c r="BD24" s="239"/>
      <c r="BE24" s="239"/>
      <c r="BF24" s="239"/>
      <c r="BG24" s="239"/>
      <c r="BH24" s="239"/>
      <c r="BI24" s="239"/>
      <c r="BJ24" s="239"/>
      <c r="BK24" s="239"/>
      <c r="BL24" s="239"/>
      <c r="BM24" s="239"/>
      <c r="BN24" s="239"/>
      <c r="BO24" s="239"/>
      <c r="BP24" s="239"/>
      <c r="BQ24" s="239"/>
      <c r="BR24" s="239"/>
      <c r="BS24" s="239"/>
      <c r="BT24" s="239"/>
      <c r="BU24" s="239"/>
      <c r="BV24" s="239"/>
      <c r="BW24" s="239"/>
      <c r="BX24" s="239"/>
      <c r="BY24" s="239"/>
      <c r="BZ24" s="239"/>
      <c r="CA24" s="239"/>
      <c r="CB24" s="239"/>
      <c r="CC24" s="239"/>
      <c r="CD24" s="239"/>
      <c r="CE24" s="239"/>
      <c r="CF24" s="239"/>
      <c r="CG24" s="239"/>
      <c r="CH24" s="239"/>
      <c r="CI24" s="239"/>
      <c r="CJ24" s="239"/>
      <c r="CK24" s="239"/>
      <c r="CL24" s="239"/>
      <c r="CM24" s="239"/>
      <c r="CN24" s="239"/>
      <c r="CO24" s="239"/>
      <c r="CP24" s="239"/>
      <c r="CQ24" s="239"/>
      <c r="CR24" s="239"/>
      <c r="CS24" s="239"/>
      <c r="CT24" s="239"/>
      <c r="CU24" s="239"/>
      <c r="CV24" s="239"/>
      <c r="CW24" s="239"/>
      <c r="CX24" s="239"/>
      <c r="CY24" s="239"/>
      <c r="CZ24" s="239"/>
      <c r="DA24" s="239"/>
      <c r="DB24" s="239"/>
      <c r="DC24" s="239"/>
      <c r="DD24" s="239"/>
      <c r="DE24" s="239"/>
      <c r="DF24" s="239"/>
      <c r="DG24" s="239"/>
      <c r="DH24" s="239"/>
      <c r="DI24" s="239"/>
      <c r="DJ24" s="239"/>
      <c r="DK24" s="239"/>
      <c r="DL24" s="239"/>
      <c r="DM24" s="239"/>
      <c r="DN24" s="239"/>
      <c r="DO24" s="239"/>
      <c r="DP24" s="239"/>
      <c r="DQ24" s="239"/>
      <c r="DR24" s="239"/>
      <c r="DS24" s="239"/>
      <c r="DT24" s="239"/>
      <c r="DU24" s="239"/>
      <c r="DV24" s="239"/>
      <c r="DW24" s="239"/>
      <c r="DX24" s="239"/>
      <c r="DY24" s="239"/>
      <c r="DZ24" s="239"/>
      <c r="EA24" s="239"/>
      <c r="EB24" s="239"/>
      <c r="EC24" s="239"/>
      <c r="ED24" s="239"/>
      <c r="EE24" s="239"/>
      <c r="EF24" s="239"/>
      <c r="EG24" s="239"/>
      <c r="EH24" s="239"/>
      <c r="EI24" s="239"/>
      <c r="EJ24" s="239"/>
      <c r="EK24" s="239"/>
      <c r="EL24" s="239"/>
      <c r="EM24" s="239"/>
      <c r="EN24" s="239"/>
      <c r="EO24" s="239"/>
      <c r="EP24" s="239"/>
      <c r="EQ24" s="239"/>
      <c r="ER24" s="239"/>
      <c r="ES24" s="239"/>
      <c r="ET24" s="239"/>
      <c r="EU24" s="239"/>
      <c r="EV24" s="239"/>
      <c r="EW24" s="239"/>
      <c r="EX24" s="239"/>
      <c r="EY24" s="239"/>
      <c r="EZ24" s="239"/>
      <c r="FA24" s="239"/>
      <c r="FB24" s="239"/>
      <c r="FC24" s="239"/>
      <c r="FD24" s="239"/>
      <c r="FE24" s="239"/>
      <c r="FF24" s="239"/>
      <c r="FG24" s="239"/>
      <c r="FH24" s="239"/>
      <c r="FI24" s="239"/>
      <c r="FJ24" s="239"/>
      <c r="FK24" s="239"/>
      <c r="FL24" s="239"/>
      <c r="FM24" s="239"/>
      <c r="FN24" s="239"/>
      <c r="FO24" s="239"/>
      <c r="FP24" s="239"/>
      <c r="FQ24" s="239"/>
      <c r="FR24" s="239"/>
      <c r="FS24" s="239"/>
      <c r="FT24" s="239"/>
      <c r="FU24" s="239"/>
      <c r="FV24" s="239"/>
      <c r="FW24" s="239"/>
      <c r="FX24" s="239"/>
      <c r="FY24" s="239"/>
      <c r="FZ24" s="239"/>
      <c r="GA24" s="239"/>
      <c r="GB24" s="239"/>
      <c r="GC24" s="239"/>
      <c r="GD24" s="239"/>
      <c r="GE24" s="239"/>
      <c r="GF24" s="239"/>
      <c r="GG24" s="239"/>
      <c r="GH24" s="239"/>
      <c r="GI24" s="239"/>
      <c r="GJ24" s="239"/>
      <c r="GK24" s="239"/>
      <c r="GL24" s="239"/>
      <c r="GM24" s="239"/>
      <c r="GN24" s="239"/>
      <c r="GO24" s="239"/>
      <c r="GP24" s="239"/>
      <c r="GQ24" s="239"/>
      <c r="GR24" s="239"/>
      <c r="GS24" s="239"/>
      <c r="GT24" s="239"/>
      <c r="GU24" s="239"/>
      <c r="GV24" s="239"/>
      <c r="GW24" s="239"/>
      <c r="GX24" s="239"/>
      <c r="GY24" s="239"/>
      <c r="GZ24" s="239"/>
      <c r="HA24" s="239"/>
      <c r="HB24" s="239"/>
      <c r="HC24" s="239"/>
      <c r="HD24" s="239"/>
      <c r="HE24" s="239"/>
      <c r="HF24" s="239"/>
      <c r="HG24" s="239"/>
      <c r="HH24" s="239"/>
      <c r="HI24" s="239"/>
      <c r="HJ24" s="239"/>
      <c r="HK24" s="239"/>
      <c r="HL24" s="239"/>
      <c r="HM24" s="239"/>
      <c r="HN24" s="239"/>
      <c r="HO24" s="239"/>
      <c r="HP24" s="239"/>
      <c r="HQ24" s="239"/>
      <c r="HR24" s="239"/>
      <c r="HS24" s="239"/>
      <c r="HT24" s="239"/>
      <c r="HU24" s="239"/>
      <c r="HV24" s="239"/>
      <c r="HW24" s="239"/>
      <c r="HX24" s="239"/>
      <c r="HY24" s="239"/>
      <c r="HZ24" s="239"/>
      <c r="IA24" s="239"/>
      <c r="IB24" s="239"/>
      <c r="IC24" s="239"/>
      <c r="ID24" s="239"/>
      <c r="IE24" s="239"/>
      <c r="IF24" s="239"/>
      <c r="IG24" s="239"/>
      <c r="IH24" s="239"/>
      <c r="II24" s="239"/>
      <c r="IJ24" s="239"/>
      <c r="IK24" s="239"/>
      <c r="IL24" s="239"/>
      <c r="IM24" s="239"/>
      <c r="IN24" s="239"/>
      <c r="IO24" s="239"/>
      <c r="IP24" s="239"/>
      <c r="IQ24" s="239"/>
      <c r="IR24" s="239"/>
      <c r="IS24" s="239"/>
      <c r="IT24" s="239"/>
      <c r="IU24" s="239"/>
      <c r="IV24" s="239"/>
    </row>
    <row r="25" ht="21" customHeight="1" spans="1:256">
      <c r="A25" s="729"/>
      <c r="B25" s="783"/>
      <c r="C25" s="786" t="s">
        <v>71</v>
      </c>
      <c r="D25" s="620">
        <v>2817080</v>
      </c>
      <c r="E25" s="785"/>
      <c r="F25" s="620"/>
      <c r="G25" s="729"/>
      <c r="H25" s="620"/>
      <c r="I25" s="239"/>
      <c r="J25" s="239"/>
      <c r="K25" s="239"/>
      <c r="L25" s="239"/>
      <c r="M25" s="239"/>
      <c r="N25" s="239"/>
      <c r="O25" s="239"/>
      <c r="P25" s="239"/>
      <c r="Q25" s="239"/>
      <c r="R25" s="239"/>
      <c r="S25" s="239"/>
      <c r="T25" s="239"/>
      <c r="U25" s="239"/>
      <c r="V25" s="239"/>
      <c r="W25" s="239"/>
      <c r="X25" s="239"/>
      <c r="Y25" s="239"/>
      <c r="Z25" s="239"/>
      <c r="AA25" s="239"/>
      <c r="AB25" s="239"/>
      <c r="AC25" s="239"/>
      <c r="AD25" s="239"/>
      <c r="AE25" s="239"/>
      <c r="AF25" s="239"/>
      <c r="AG25" s="239"/>
      <c r="AH25" s="239"/>
      <c r="AI25" s="239"/>
      <c r="AJ25" s="239"/>
      <c r="AK25" s="239"/>
      <c r="AL25" s="239"/>
      <c r="AM25" s="239"/>
      <c r="AN25" s="239"/>
      <c r="AO25" s="239"/>
      <c r="AP25" s="239"/>
      <c r="AQ25" s="239"/>
      <c r="AR25" s="239"/>
      <c r="AS25" s="239"/>
      <c r="AT25" s="239"/>
      <c r="AU25" s="239"/>
      <c r="AV25" s="239"/>
      <c r="AW25" s="239"/>
      <c r="AX25" s="239"/>
      <c r="AY25" s="239"/>
      <c r="AZ25" s="239"/>
      <c r="BA25" s="239"/>
      <c r="BB25" s="239"/>
      <c r="BC25" s="239"/>
      <c r="BD25" s="239"/>
      <c r="BE25" s="239"/>
      <c r="BF25" s="239"/>
      <c r="BG25" s="239"/>
      <c r="BH25" s="239"/>
      <c r="BI25" s="239"/>
      <c r="BJ25" s="239"/>
      <c r="BK25" s="239"/>
      <c r="BL25" s="239"/>
      <c r="BM25" s="239"/>
      <c r="BN25" s="239"/>
      <c r="BO25" s="239"/>
      <c r="BP25" s="239"/>
      <c r="BQ25" s="239"/>
      <c r="BR25" s="239"/>
      <c r="BS25" s="239"/>
      <c r="BT25" s="239"/>
      <c r="BU25" s="239"/>
      <c r="BV25" s="239"/>
      <c r="BW25" s="239"/>
      <c r="BX25" s="239"/>
      <c r="BY25" s="239"/>
      <c r="BZ25" s="239"/>
      <c r="CA25" s="239"/>
      <c r="CB25" s="239"/>
      <c r="CC25" s="239"/>
      <c r="CD25" s="239"/>
      <c r="CE25" s="239"/>
      <c r="CF25" s="239"/>
      <c r="CG25" s="239"/>
      <c r="CH25" s="239"/>
      <c r="CI25" s="239"/>
      <c r="CJ25" s="239"/>
      <c r="CK25" s="239"/>
      <c r="CL25" s="239"/>
      <c r="CM25" s="239"/>
      <c r="CN25" s="239"/>
      <c r="CO25" s="239"/>
      <c r="CP25" s="239"/>
      <c r="CQ25" s="239"/>
      <c r="CR25" s="239"/>
      <c r="CS25" s="239"/>
      <c r="CT25" s="239"/>
      <c r="CU25" s="239"/>
      <c r="CV25" s="239"/>
      <c r="CW25" s="239"/>
      <c r="CX25" s="239"/>
      <c r="CY25" s="239"/>
      <c r="CZ25" s="239"/>
      <c r="DA25" s="239"/>
      <c r="DB25" s="239"/>
      <c r="DC25" s="239"/>
      <c r="DD25" s="239"/>
      <c r="DE25" s="239"/>
      <c r="DF25" s="239"/>
      <c r="DG25" s="239"/>
      <c r="DH25" s="239"/>
      <c r="DI25" s="239"/>
      <c r="DJ25" s="239"/>
      <c r="DK25" s="239"/>
      <c r="DL25" s="239"/>
      <c r="DM25" s="239"/>
      <c r="DN25" s="239"/>
      <c r="DO25" s="239"/>
      <c r="DP25" s="239"/>
      <c r="DQ25" s="239"/>
      <c r="DR25" s="239"/>
      <c r="DS25" s="239"/>
      <c r="DT25" s="239"/>
      <c r="DU25" s="239"/>
      <c r="DV25" s="239"/>
      <c r="DW25" s="239"/>
      <c r="DX25" s="239"/>
      <c r="DY25" s="239"/>
      <c r="DZ25" s="239"/>
      <c r="EA25" s="239"/>
      <c r="EB25" s="239"/>
      <c r="EC25" s="239"/>
      <c r="ED25" s="239"/>
      <c r="EE25" s="239"/>
      <c r="EF25" s="239"/>
      <c r="EG25" s="239"/>
      <c r="EH25" s="239"/>
      <c r="EI25" s="239"/>
      <c r="EJ25" s="239"/>
      <c r="EK25" s="239"/>
      <c r="EL25" s="239"/>
      <c r="EM25" s="239"/>
      <c r="EN25" s="239"/>
      <c r="EO25" s="239"/>
      <c r="EP25" s="239"/>
      <c r="EQ25" s="239"/>
      <c r="ER25" s="239"/>
      <c r="ES25" s="239"/>
      <c r="ET25" s="239"/>
      <c r="EU25" s="239"/>
      <c r="EV25" s="239"/>
      <c r="EW25" s="239"/>
      <c r="EX25" s="239"/>
      <c r="EY25" s="239"/>
      <c r="EZ25" s="239"/>
      <c r="FA25" s="239"/>
      <c r="FB25" s="239"/>
      <c r="FC25" s="239"/>
      <c r="FD25" s="239"/>
      <c r="FE25" s="239"/>
      <c r="FF25" s="239"/>
      <c r="FG25" s="239"/>
      <c r="FH25" s="239"/>
      <c r="FI25" s="239"/>
      <c r="FJ25" s="239"/>
      <c r="FK25" s="239"/>
      <c r="FL25" s="239"/>
      <c r="FM25" s="239"/>
      <c r="FN25" s="239"/>
      <c r="FO25" s="239"/>
      <c r="FP25" s="239"/>
      <c r="FQ25" s="239"/>
      <c r="FR25" s="239"/>
      <c r="FS25" s="239"/>
      <c r="FT25" s="239"/>
      <c r="FU25" s="239"/>
      <c r="FV25" s="239"/>
      <c r="FW25" s="239"/>
      <c r="FX25" s="239"/>
      <c r="FY25" s="239"/>
      <c r="FZ25" s="239"/>
      <c r="GA25" s="239"/>
      <c r="GB25" s="239"/>
      <c r="GC25" s="239"/>
      <c r="GD25" s="239"/>
      <c r="GE25" s="239"/>
      <c r="GF25" s="239"/>
      <c r="GG25" s="239"/>
      <c r="GH25" s="239"/>
      <c r="GI25" s="239"/>
      <c r="GJ25" s="239"/>
      <c r="GK25" s="239"/>
      <c r="GL25" s="239"/>
      <c r="GM25" s="239"/>
      <c r="GN25" s="239"/>
      <c r="GO25" s="239"/>
      <c r="GP25" s="239"/>
      <c r="GQ25" s="239"/>
      <c r="GR25" s="239"/>
      <c r="GS25" s="239"/>
      <c r="GT25" s="239"/>
      <c r="GU25" s="239"/>
      <c r="GV25" s="239"/>
      <c r="GW25" s="239"/>
      <c r="GX25" s="239"/>
      <c r="GY25" s="239"/>
      <c r="GZ25" s="239"/>
      <c r="HA25" s="239"/>
      <c r="HB25" s="239"/>
      <c r="HC25" s="239"/>
      <c r="HD25" s="239"/>
      <c r="HE25" s="239"/>
      <c r="HF25" s="239"/>
      <c r="HG25" s="239"/>
      <c r="HH25" s="239"/>
      <c r="HI25" s="239"/>
      <c r="HJ25" s="239"/>
      <c r="HK25" s="239"/>
      <c r="HL25" s="239"/>
      <c r="HM25" s="239"/>
      <c r="HN25" s="239"/>
      <c r="HO25" s="239"/>
      <c r="HP25" s="239"/>
      <c r="HQ25" s="239"/>
      <c r="HR25" s="239"/>
      <c r="HS25" s="239"/>
      <c r="HT25" s="239"/>
      <c r="HU25" s="239"/>
      <c r="HV25" s="239"/>
      <c r="HW25" s="239"/>
      <c r="HX25" s="239"/>
      <c r="HY25" s="239"/>
      <c r="HZ25" s="239"/>
      <c r="IA25" s="239"/>
      <c r="IB25" s="239"/>
      <c r="IC25" s="239"/>
      <c r="ID25" s="239"/>
      <c r="IE25" s="239"/>
      <c r="IF25" s="239"/>
      <c r="IG25" s="239"/>
      <c r="IH25" s="239"/>
      <c r="II25" s="239"/>
      <c r="IJ25" s="239"/>
      <c r="IK25" s="239"/>
      <c r="IL25" s="239"/>
      <c r="IM25" s="239"/>
      <c r="IN25" s="239"/>
      <c r="IO25" s="239"/>
      <c r="IP25" s="239"/>
      <c r="IQ25" s="239"/>
      <c r="IR25" s="239"/>
      <c r="IS25" s="239"/>
      <c r="IT25" s="239"/>
      <c r="IU25" s="239"/>
      <c r="IV25" s="239"/>
    </row>
    <row r="26" ht="21" customHeight="1" spans="1:256">
      <c r="A26" s="729"/>
      <c r="B26" s="783"/>
      <c r="C26" s="786" t="s">
        <v>72</v>
      </c>
      <c r="D26" s="620"/>
      <c r="E26" s="785"/>
      <c r="F26" s="620"/>
      <c r="G26" s="729"/>
      <c r="H26" s="620"/>
      <c r="I26" s="239"/>
      <c r="J26" s="239"/>
      <c r="K26" s="239"/>
      <c r="L26" s="239"/>
      <c r="M26" s="239"/>
      <c r="N26" s="239"/>
      <c r="O26" s="239"/>
      <c r="P26" s="239"/>
      <c r="Q26" s="239"/>
      <c r="R26" s="239"/>
      <c r="S26" s="239"/>
      <c r="T26" s="239"/>
      <c r="U26" s="239"/>
      <c r="V26" s="239"/>
      <c r="W26" s="239"/>
      <c r="X26" s="239"/>
      <c r="Y26" s="239"/>
      <c r="Z26" s="239"/>
      <c r="AA26" s="239"/>
      <c r="AB26" s="239"/>
      <c r="AC26" s="239"/>
      <c r="AD26" s="239"/>
      <c r="AE26" s="239"/>
      <c r="AF26" s="239"/>
      <c r="AG26" s="239"/>
      <c r="AH26" s="239"/>
      <c r="AI26" s="239"/>
      <c r="AJ26" s="239"/>
      <c r="AK26" s="239"/>
      <c r="AL26" s="239"/>
      <c r="AM26" s="239"/>
      <c r="AN26" s="239"/>
      <c r="AO26" s="239"/>
      <c r="AP26" s="239"/>
      <c r="AQ26" s="239"/>
      <c r="AR26" s="239"/>
      <c r="AS26" s="239"/>
      <c r="AT26" s="239"/>
      <c r="AU26" s="239"/>
      <c r="AV26" s="239"/>
      <c r="AW26" s="239"/>
      <c r="AX26" s="239"/>
      <c r="AY26" s="239"/>
      <c r="AZ26" s="239"/>
      <c r="BA26" s="239"/>
      <c r="BB26" s="239"/>
      <c r="BC26" s="239"/>
      <c r="BD26" s="239"/>
      <c r="BE26" s="239"/>
      <c r="BF26" s="239"/>
      <c r="BG26" s="239"/>
      <c r="BH26" s="239"/>
      <c r="BI26" s="239"/>
      <c r="BJ26" s="239"/>
      <c r="BK26" s="239"/>
      <c r="BL26" s="239"/>
      <c r="BM26" s="239"/>
      <c r="BN26" s="239"/>
      <c r="BO26" s="239"/>
      <c r="BP26" s="239"/>
      <c r="BQ26" s="239"/>
      <c r="BR26" s="239"/>
      <c r="BS26" s="239"/>
      <c r="BT26" s="239"/>
      <c r="BU26" s="239"/>
      <c r="BV26" s="239"/>
      <c r="BW26" s="239"/>
      <c r="BX26" s="239"/>
      <c r="BY26" s="239"/>
      <c r="BZ26" s="239"/>
      <c r="CA26" s="239"/>
      <c r="CB26" s="239"/>
      <c r="CC26" s="239"/>
      <c r="CD26" s="239"/>
      <c r="CE26" s="239"/>
      <c r="CF26" s="239"/>
      <c r="CG26" s="239"/>
      <c r="CH26" s="239"/>
      <c r="CI26" s="239"/>
      <c r="CJ26" s="239"/>
      <c r="CK26" s="239"/>
      <c r="CL26" s="239"/>
      <c r="CM26" s="239"/>
      <c r="CN26" s="239"/>
      <c r="CO26" s="239"/>
      <c r="CP26" s="239"/>
      <c r="CQ26" s="239"/>
      <c r="CR26" s="239"/>
      <c r="CS26" s="239"/>
      <c r="CT26" s="239"/>
      <c r="CU26" s="239"/>
      <c r="CV26" s="239"/>
      <c r="CW26" s="239"/>
      <c r="CX26" s="239"/>
      <c r="CY26" s="239"/>
      <c r="CZ26" s="239"/>
      <c r="DA26" s="239"/>
      <c r="DB26" s="239"/>
      <c r="DC26" s="239"/>
      <c r="DD26" s="239"/>
      <c r="DE26" s="239"/>
      <c r="DF26" s="239"/>
      <c r="DG26" s="239"/>
      <c r="DH26" s="239"/>
      <c r="DI26" s="239"/>
      <c r="DJ26" s="239"/>
      <c r="DK26" s="239"/>
      <c r="DL26" s="239"/>
      <c r="DM26" s="239"/>
      <c r="DN26" s="239"/>
      <c r="DO26" s="239"/>
      <c r="DP26" s="239"/>
      <c r="DQ26" s="239"/>
      <c r="DR26" s="239"/>
      <c r="DS26" s="239"/>
      <c r="DT26" s="239"/>
      <c r="DU26" s="239"/>
      <c r="DV26" s="239"/>
      <c r="DW26" s="239"/>
      <c r="DX26" s="239"/>
      <c r="DY26" s="239"/>
      <c r="DZ26" s="239"/>
      <c r="EA26" s="239"/>
      <c r="EB26" s="239"/>
      <c r="EC26" s="239"/>
      <c r="ED26" s="239"/>
      <c r="EE26" s="239"/>
      <c r="EF26" s="239"/>
      <c r="EG26" s="239"/>
      <c r="EH26" s="239"/>
      <c r="EI26" s="239"/>
      <c r="EJ26" s="239"/>
      <c r="EK26" s="239"/>
      <c r="EL26" s="239"/>
      <c r="EM26" s="239"/>
      <c r="EN26" s="239"/>
      <c r="EO26" s="239"/>
      <c r="EP26" s="239"/>
      <c r="EQ26" s="239"/>
      <c r="ER26" s="239"/>
      <c r="ES26" s="239"/>
      <c r="ET26" s="239"/>
      <c r="EU26" s="239"/>
      <c r="EV26" s="239"/>
      <c r="EW26" s="239"/>
      <c r="EX26" s="239"/>
      <c r="EY26" s="239"/>
      <c r="EZ26" s="239"/>
      <c r="FA26" s="239"/>
      <c r="FB26" s="239"/>
      <c r="FC26" s="239"/>
      <c r="FD26" s="239"/>
      <c r="FE26" s="239"/>
      <c r="FF26" s="239"/>
      <c r="FG26" s="239"/>
      <c r="FH26" s="239"/>
      <c r="FI26" s="239"/>
      <c r="FJ26" s="239"/>
      <c r="FK26" s="239"/>
      <c r="FL26" s="239"/>
      <c r="FM26" s="239"/>
      <c r="FN26" s="239"/>
      <c r="FO26" s="239"/>
      <c r="FP26" s="239"/>
      <c r="FQ26" s="239"/>
      <c r="FR26" s="239"/>
      <c r="FS26" s="239"/>
      <c r="FT26" s="239"/>
      <c r="FU26" s="239"/>
      <c r="FV26" s="239"/>
      <c r="FW26" s="239"/>
      <c r="FX26" s="239"/>
      <c r="FY26" s="239"/>
      <c r="FZ26" s="239"/>
      <c r="GA26" s="239"/>
      <c r="GB26" s="239"/>
      <c r="GC26" s="239"/>
      <c r="GD26" s="239"/>
      <c r="GE26" s="239"/>
      <c r="GF26" s="239"/>
      <c r="GG26" s="239"/>
      <c r="GH26" s="239"/>
      <c r="GI26" s="239"/>
      <c r="GJ26" s="239"/>
      <c r="GK26" s="239"/>
      <c r="GL26" s="239"/>
      <c r="GM26" s="239"/>
      <c r="GN26" s="239"/>
      <c r="GO26" s="239"/>
      <c r="GP26" s="239"/>
      <c r="GQ26" s="239"/>
      <c r="GR26" s="239"/>
      <c r="GS26" s="239"/>
      <c r="GT26" s="239"/>
      <c r="GU26" s="239"/>
      <c r="GV26" s="239"/>
      <c r="GW26" s="239"/>
      <c r="GX26" s="239"/>
      <c r="GY26" s="239"/>
      <c r="GZ26" s="239"/>
      <c r="HA26" s="239"/>
      <c r="HB26" s="239"/>
      <c r="HC26" s="239"/>
      <c r="HD26" s="239"/>
      <c r="HE26" s="239"/>
      <c r="HF26" s="239"/>
      <c r="HG26" s="239"/>
      <c r="HH26" s="239"/>
      <c r="HI26" s="239"/>
      <c r="HJ26" s="239"/>
      <c r="HK26" s="239"/>
      <c r="HL26" s="239"/>
      <c r="HM26" s="239"/>
      <c r="HN26" s="239"/>
      <c r="HO26" s="239"/>
      <c r="HP26" s="239"/>
      <c r="HQ26" s="239"/>
      <c r="HR26" s="239"/>
      <c r="HS26" s="239"/>
      <c r="HT26" s="239"/>
      <c r="HU26" s="239"/>
      <c r="HV26" s="239"/>
      <c r="HW26" s="239"/>
      <c r="HX26" s="239"/>
      <c r="HY26" s="239"/>
      <c r="HZ26" s="239"/>
      <c r="IA26" s="239"/>
      <c r="IB26" s="239"/>
      <c r="IC26" s="239"/>
      <c r="ID26" s="239"/>
      <c r="IE26" s="239"/>
      <c r="IF26" s="239"/>
      <c r="IG26" s="239"/>
      <c r="IH26" s="239"/>
      <c r="II26" s="239"/>
      <c r="IJ26" s="239"/>
      <c r="IK26" s="239"/>
      <c r="IL26" s="239"/>
      <c r="IM26" s="239"/>
      <c r="IN26" s="239"/>
      <c r="IO26" s="239"/>
      <c r="IP26" s="239"/>
      <c r="IQ26" s="239"/>
      <c r="IR26" s="239"/>
      <c r="IS26" s="239"/>
      <c r="IT26" s="239"/>
      <c r="IU26" s="239"/>
      <c r="IV26" s="239"/>
    </row>
    <row r="27" ht="21" customHeight="1" spans="1:256">
      <c r="A27" s="729"/>
      <c r="B27" s="783"/>
      <c r="C27" s="784" t="s">
        <v>73</v>
      </c>
      <c r="D27" s="620"/>
      <c r="E27" s="785"/>
      <c r="F27" s="620"/>
      <c r="G27" s="729"/>
      <c r="H27" s="620"/>
      <c r="I27" s="239"/>
      <c r="J27" s="239"/>
      <c r="K27" s="239"/>
      <c r="L27" s="239"/>
      <c r="M27" s="239"/>
      <c r="N27" s="239"/>
      <c r="O27" s="239"/>
      <c r="P27" s="239"/>
      <c r="Q27" s="239"/>
      <c r="R27" s="239"/>
      <c r="S27" s="239"/>
      <c r="T27" s="239"/>
      <c r="U27" s="239"/>
      <c r="V27" s="239"/>
      <c r="W27" s="239"/>
      <c r="X27" s="239"/>
      <c r="Y27" s="239"/>
      <c r="Z27" s="239"/>
      <c r="AA27" s="239"/>
      <c r="AB27" s="239"/>
      <c r="AC27" s="239"/>
      <c r="AD27" s="239"/>
      <c r="AE27" s="239"/>
      <c r="AF27" s="239"/>
      <c r="AG27" s="239"/>
      <c r="AH27" s="239"/>
      <c r="AI27" s="239"/>
      <c r="AJ27" s="239"/>
      <c r="AK27" s="239"/>
      <c r="AL27" s="239"/>
      <c r="AM27" s="239"/>
      <c r="AN27" s="239"/>
      <c r="AO27" s="239"/>
      <c r="AP27" s="239"/>
      <c r="AQ27" s="239"/>
      <c r="AR27" s="239"/>
      <c r="AS27" s="239"/>
      <c r="AT27" s="239"/>
      <c r="AU27" s="239"/>
      <c r="AV27" s="239"/>
      <c r="AW27" s="239"/>
      <c r="AX27" s="239"/>
      <c r="AY27" s="239"/>
      <c r="AZ27" s="239"/>
      <c r="BA27" s="239"/>
      <c r="BB27" s="239"/>
      <c r="BC27" s="239"/>
      <c r="BD27" s="239"/>
      <c r="BE27" s="239"/>
      <c r="BF27" s="239"/>
      <c r="BG27" s="239"/>
      <c r="BH27" s="239"/>
      <c r="BI27" s="239"/>
      <c r="BJ27" s="239"/>
      <c r="BK27" s="239"/>
      <c r="BL27" s="239"/>
      <c r="BM27" s="239"/>
      <c r="BN27" s="239"/>
      <c r="BO27" s="239"/>
      <c r="BP27" s="239"/>
      <c r="BQ27" s="239"/>
      <c r="BR27" s="239"/>
      <c r="BS27" s="239"/>
      <c r="BT27" s="239"/>
      <c r="BU27" s="239"/>
      <c r="BV27" s="239"/>
      <c r="BW27" s="239"/>
      <c r="BX27" s="239"/>
      <c r="BY27" s="239"/>
      <c r="BZ27" s="239"/>
      <c r="CA27" s="239"/>
      <c r="CB27" s="239"/>
      <c r="CC27" s="239"/>
      <c r="CD27" s="239"/>
      <c r="CE27" s="239"/>
      <c r="CF27" s="239"/>
      <c r="CG27" s="239"/>
      <c r="CH27" s="239"/>
      <c r="CI27" s="239"/>
      <c r="CJ27" s="239"/>
      <c r="CK27" s="239"/>
      <c r="CL27" s="239"/>
      <c r="CM27" s="239"/>
      <c r="CN27" s="239"/>
      <c r="CO27" s="239"/>
      <c r="CP27" s="239"/>
      <c r="CQ27" s="239"/>
      <c r="CR27" s="239"/>
      <c r="CS27" s="239"/>
      <c r="CT27" s="239"/>
      <c r="CU27" s="239"/>
      <c r="CV27" s="239"/>
      <c r="CW27" s="239"/>
      <c r="CX27" s="239"/>
      <c r="CY27" s="239"/>
      <c r="CZ27" s="239"/>
      <c r="DA27" s="239"/>
      <c r="DB27" s="239"/>
      <c r="DC27" s="239"/>
      <c r="DD27" s="239"/>
      <c r="DE27" s="239"/>
      <c r="DF27" s="239"/>
      <c r="DG27" s="239"/>
      <c r="DH27" s="239"/>
      <c r="DI27" s="239"/>
      <c r="DJ27" s="239"/>
      <c r="DK27" s="239"/>
      <c r="DL27" s="239"/>
      <c r="DM27" s="239"/>
      <c r="DN27" s="239"/>
      <c r="DO27" s="239"/>
      <c r="DP27" s="239"/>
      <c r="DQ27" s="239"/>
      <c r="DR27" s="239"/>
      <c r="DS27" s="239"/>
      <c r="DT27" s="239"/>
      <c r="DU27" s="239"/>
      <c r="DV27" s="239"/>
      <c r="DW27" s="239"/>
      <c r="DX27" s="239"/>
      <c r="DY27" s="239"/>
      <c r="DZ27" s="239"/>
      <c r="EA27" s="239"/>
      <c r="EB27" s="239"/>
      <c r="EC27" s="239"/>
      <c r="ED27" s="239"/>
      <c r="EE27" s="239"/>
      <c r="EF27" s="239"/>
      <c r="EG27" s="239"/>
      <c r="EH27" s="239"/>
      <c r="EI27" s="239"/>
      <c r="EJ27" s="239"/>
      <c r="EK27" s="239"/>
      <c r="EL27" s="239"/>
      <c r="EM27" s="239"/>
      <c r="EN27" s="239"/>
      <c r="EO27" s="239"/>
      <c r="EP27" s="239"/>
      <c r="EQ27" s="239"/>
      <c r="ER27" s="239"/>
      <c r="ES27" s="239"/>
      <c r="ET27" s="239"/>
      <c r="EU27" s="239"/>
      <c r="EV27" s="239"/>
      <c r="EW27" s="239"/>
      <c r="EX27" s="239"/>
      <c r="EY27" s="239"/>
      <c r="EZ27" s="239"/>
      <c r="FA27" s="239"/>
      <c r="FB27" s="239"/>
      <c r="FC27" s="239"/>
      <c r="FD27" s="239"/>
      <c r="FE27" s="239"/>
      <c r="FF27" s="239"/>
      <c r="FG27" s="239"/>
      <c r="FH27" s="239"/>
      <c r="FI27" s="239"/>
      <c r="FJ27" s="239"/>
      <c r="FK27" s="239"/>
      <c r="FL27" s="239"/>
      <c r="FM27" s="239"/>
      <c r="FN27" s="239"/>
      <c r="FO27" s="239"/>
      <c r="FP27" s="239"/>
      <c r="FQ27" s="239"/>
      <c r="FR27" s="239"/>
      <c r="FS27" s="239"/>
      <c r="FT27" s="239"/>
      <c r="FU27" s="239"/>
      <c r="FV27" s="239"/>
      <c r="FW27" s="239"/>
      <c r="FX27" s="239"/>
      <c r="FY27" s="239"/>
      <c r="FZ27" s="239"/>
      <c r="GA27" s="239"/>
      <c r="GB27" s="239"/>
      <c r="GC27" s="239"/>
      <c r="GD27" s="239"/>
      <c r="GE27" s="239"/>
      <c r="GF27" s="239"/>
      <c r="GG27" s="239"/>
      <c r="GH27" s="239"/>
      <c r="GI27" s="239"/>
      <c r="GJ27" s="239"/>
      <c r="GK27" s="239"/>
      <c r="GL27" s="239"/>
      <c r="GM27" s="239"/>
      <c r="GN27" s="239"/>
      <c r="GO27" s="239"/>
      <c r="GP27" s="239"/>
      <c r="GQ27" s="239"/>
      <c r="GR27" s="239"/>
      <c r="GS27" s="239"/>
      <c r="GT27" s="239"/>
      <c r="GU27" s="239"/>
      <c r="GV27" s="239"/>
      <c r="GW27" s="239"/>
      <c r="GX27" s="239"/>
      <c r="GY27" s="239"/>
      <c r="GZ27" s="239"/>
      <c r="HA27" s="239"/>
      <c r="HB27" s="239"/>
      <c r="HC27" s="239"/>
      <c r="HD27" s="239"/>
      <c r="HE27" s="239"/>
      <c r="HF27" s="239"/>
      <c r="HG27" s="239"/>
      <c r="HH27" s="239"/>
      <c r="HI27" s="239"/>
      <c r="HJ27" s="239"/>
      <c r="HK27" s="239"/>
      <c r="HL27" s="239"/>
      <c r="HM27" s="239"/>
      <c r="HN27" s="239"/>
      <c r="HO27" s="239"/>
      <c r="HP27" s="239"/>
      <c r="HQ27" s="239"/>
      <c r="HR27" s="239"/>
      <c r="HS27" s="239"/>
      <c r="HT27" s="239"/>
      <c r="HU27" s="239"/>
      <c r="HV27" s="239"/>
      <c r="HW27" s="239"/>
      <c r="HX27" s="239"/>
      <c r="HY27" s="239"/>
      <c r="HZ27" s="239"/>
      <c r="IA27" s="239"/>
      <c r="IB27" s="239"/>
      <c r="IC27" s="239"/>
      <c r="ID27" s="239"/>
      <c r="IE27" s="239"/>
      <c r="IF27" s="239"/>
      <c r="IG27" s="239"/>
      <c r="IH27" s="239"/>
      <c r="II27" s="239"/>
      <c r="IJ27" s="239"/>
      <c r="IK27" s="239"/>
      <c r="IL27" s="239"/>
      <c r="IM27" s="239"/>
      <c r="IN27" s="239"/>
      <c r="IO27" s="239"/>
      <c r="IP27" s="239"/>
      <c r="IQ27" s="239"/>
      <c r="IR27" s="239"/>
      <c r="IS27" s="239"/>
      <c r="IT27" s="239"/>
      <c r="IU27" s="239"/>
      <c r="IV27" s="239"/>
    </row>
    <row r="28" ht="21" customHeight="1" spans="1:256">
      <c r="A28" s="729"/>
      <c r="B28" s="783"/>
      <c r="C28" s="787" t="s">
        <v>74</v>
      </c>
      <c r="D28" s="620">
        <v>1500000</v>
      </c>
      <c r="E28" s="785"/>
      <c r="F28" s="620"/>
      <c r="G28" s="729"/>
      <c r="H28" s="620"/>
      <c r="I28" s="239"/>
      <c r="J28" s="239"/>
      <c r="K28" s="239"/>
      <c r="L28" s="239"/>
      <c r="M28" s="239"/>
      <c r="N28" s="239"/>
      <c r="O28" s="239"/>
      <c r="P28" s="239"/>
      <c r="Q28" s="239"/>
      <c r="R28" s="239"/>
      <c r="S28" s="239"/>
      <c r="T28" s="239"/>
      <c r="U28" s="239"/>
      <c r="V28" s="239"/>
      <c r="W28" s="239"/>
      <c r="X28" s="239"/>
      <c r="Y28" s="239"/>
      <c r="Z28" s="239"/>
      <c r="AA28" s="239"/>
      <c r="AB28" s="239"/>
      <c r="AC28" s="239"/>
      <c r="AD28" s="239"/>
      <c r="AE28" s="239"/>
      <c r="AF28" s="239"/>
      <c r="AG28" s="239"/>
      <c r="AH28" s="239"/>
      <c r="AI28" s="239"/>
      <c r="AJ28" s="239"/>
      <c r="AK28" s="239"/>
      <c r="AL28" s="239"/>
      <c r="AM28" s="239"/>
      <c r="AN28" s="239"/>
      <c r="AO28" s="239"/>
      <c r="AP28" s="239"/>
      <c r="AQ28" s="239"/>
      <c r="AR28" s="239"/>
      <c r="AS28" s="239"/>
      <c r="AT28" s="239"/>
      <c r="AU28" s="239"/>
      <c r="AV28" s="239"/>
      <c r="AW28" s="239"/>
      <c r="AX28" s="239"/>
      <c r="AY28" s="239"/>
      <c r="AZ28" s="239"/>
      <c r="BA28" s="239"/>
      <c r="BB28" s="239"/>
      <c r="BC28" s="239"/>
      <c r="BD28" s="239"/>
      <c r="BE28" s="239"/>
      <c r="BF28" s="239"/>
      <c r="BG28" s="239"/>
      <c r="BH28" s="239"/>
      <c r="BI28" s="239"/>
      <c r="BJ28" s="239"/>
      <c r="BK28" s="239"/>
      <c r="BL28" s="239"/>
      <c r="BM28" s="239"/>
      <c r="BN28" s="239"/>
      <c r="BO28" s="239"/>
      <c r="BP28" s="239"/>
      <c r="BQ28" s="239"/>
      <c r="BR28" s="239"/>
      <c r="BS28" s="239"/>
      <c r="BT28" s="239"/>
      <c r="BU28" s="239"/>
      <c r="BV28" s="239"/>
      <c r="BW28" s="239"/>
      <c r="BX28" s="239"/>
      <c r="BY28" s="239"/>
      <c r="BZ28" s="239"/>
      <c r="CA28" s="239"/>
      <c r="CB28" s="239"/>
      <c r="CC28" s="239"/>
      <c r="CD28" s="239"/>
      <c r="CE28" s="239"/>
      <c r="CF28" s="239"/>
      <c r="CG28" s="239"/>
      <c r="CH28" s="239"/>
      <c r="CI28" s="239"/>
      <c r="CJ28" s="239"/>
      <c r="CK28" s="239"/>
      <c r="CL28" s="239"/>
      <c r="CM28" s="239"/>
      <c r="CN28" s="239"/>
      <c r="CO28" s="239"/>
      <c r="CP28" s="239"/>
      <c r="CQ28" s="239"/>
      <c r="CR28" s="239"/>
      <c r="CS28" s="239"/>
      <c r="CT28" s="239"/>
      <c r="CU28" s="239"/>
      <c r="CV28" s="239"/>
      <c r="CW28" s="239"/>
      <c r="CX28" s="239"/>
      <c r="CY28" s="239"/>
      <c r="CZ28" s="239"/>
      <c r="DA28" s="239"/>
      <c r="DB28" s="239"/>
      <c r="DC28" s="239"/>
      <c r="DD28" s="239"/>
      <c r="DE28" s="239"/>
      <c r="DF28" s="239"/>
      <c r="DG28" s="239"/>
      <c r="DH28" s="239"/>
      <c r="DI28" s="239"/>
      <c r="DJ28" s="239"/>
      <c r="DK28" s="239"/>
      <c r="DL28" s="239"/>
      <c r="DM28" s="239"/>
      <c r="DN28" s="239"/>
      <c r="DO28" s="239"/>
      <c r="DP28" s="239"/>
      <c r="DQ28" s="239"/>
      <c r="DR28" s="239"/>
      <c r="DS28" s="239"/>
      <c r="DT28" s="239"/>
      <c r="DU28" s="239"/>
      <c r="DV28" s="239"/>
      <c r="DW28" s="239"/>
      <c r="DX28" s="239"/>
      <c r="DY28" s="239"/>
      <c r="DZ28" s="239"/>
      <c r="EA28" s="239"/>
      <c r="EB28" s="239"/>
      <c r="EC28" s="239"/>
      <c r="ED28" s="239"/>
      <c r="EE28" s="239"/>
      <c r="EF28" s="239"/>
      <c r="EG28" s="239"/>
      <c r="EH28" s="239"/>
      <c r="EI28" s="239"/>
      <c r="EJ28" s="239"/>
      <c r="EK28" s="239"/>
      <c r="EL28" s="239"/>
      <c r="EM28" s="239"/>
      <c r="EN28" s="239"/>
      <c r="EO28" s="239"/>
      <c r="EP28" s="239"/>
      <c r="EQ28" s="239"/>
      <c r="ER28" s="239"/>
      <c r="ES28" s="239"/>
      <c r="ET28" s="239"/>
      <c r="EU28" s="239"/>
      <c r="EV28" s="239"/>
      <c r="EW28" s="239"/>
      <c r="EX28" s="239"/>
      <c r="EY28" s="239"/>
      <c r="EZ28" s="239"/>
      <c r="FA28" s="239"/>
      <c r="FB28" s="239"/>
      <c r="FC28" s="239"/>
      <c r="FD28" s="239"/>
      <c r="FE28" s="239"/>
      <c r="FF28" s="239"/>
      <c r="FG28" s="239"/>
      <c r="FH28" s="239"/>
      <c r="FI28" s="239"/>
      <c r="FJ28" s="239"/>
      <c r="FK28" s="239"/>
      <c r="FL28" s="239"/>
      <c r="FM28" s="239"/>
      <c r="FN28" s="239"/>
      <c r="FO28" s="239"/>
      <c r="FP28" s="239"/>
      <c r="FQ28" s="239"/>
      <c r="FR28" s="239"/>
      <c r="FS28" s="239"/>
      <c r="FT28" s="239"/>
      <c r="FU28" s="239"/>
      <c r="FV28" s="239"/>
      <c r="FW28" s="239"/>
      <c r="FX28" s="239"/>
      <c r="FY28" s="239"/>
      <c r="FZ28" s="239"/>
      <c r="GA28" s="239"/>
      <c r="GB28" s="239"/>
      <c r="GC28" s="239"/>
      <c r="GD28" s="239"/>
      <c r="GE28" s="239"/>
      <c r="GF28" s="239"/>
      <c r="GG28" s="239"/>
      <c r="GH28" s="239"/>
      <c r="GI28" s="239"/>
      <c r="GJ28" s="239"/>
      <c r="GK28" s="239"/>
      <c r="GL28" s="239"/>
      <c r="GM28" s="239"/>
      <c r="GN28" s="239"/>
      <c r="GO28" s="239"/>
      <c r="GP28" s="239"/>
      <c r="GQ28" s="239"/>
      <c r="GR28" s="239"/>
      <c r="GS28" s="239"/>
      <c r="GT28" s="239"/>
      <c r="GU28" s="239"/>
      <c r="GV28" s="239"/>
      <c r="GW28" s="239"/>
      <c r="GX28" s="239"/>
      <c r="GY28" s="239"/>
      <c r="GZ28" s="239"/>
      <c r="HA28" s="239"/>
      <c r="HB28" s="239"/>
      <c r="HC28" s="239"/>
      <c r="HD28" s="239"/>
      <c r="HE28" s="239"/>
      <c r="HF28" s="239"/>
      <c r="HG28" s="239"/>
      <c r="HH28" s="239"/>
      <c r="HI28" s="239"/>
      <c r="HJ28" s="239"/>
      <c r="HK28" s="239"/>
      <c r="HL28" s="239"/>
      <c r="HM28" s="239"/>
      <c r="HN28" s="239"/>
      <c r="HO28" s="239"/>
      <c r="HP28" s="239"/>
      <c r="HQ28" s="239"/>
      <c r="HR28" s="239"/>
      <c r="HS28" s="239"/>
      <c r="HT28" s="239"/>
      <c r="HU28" s="239"/>
      <c r="HV28" s="239"/>
      <c r="HW28" s="239"/>
      <c r="HX28" s="239"/>
      <c r="HY28" s="239"/>
      <c r="HZ28" s="239"/>
      <c r="IA28" s="239"/>
      <c r="IB28" s="239"/>
      <c r="IC28" s="239"/>
      <c r="ID28" s="239"/>
      <c r="IE28" s="239"/>
      <c r="IF28" s="239"/>
      <c r="IG28" s="239"/>
      <c r="IH28" s="239"/>
      <c r="II28" s="239"/>
      <c r="IJ28" s="239"/>
      <c r="IK28" s="239"/>
      <c r="IL28" s="239"/>
      <c r="IM28" s="239"/>
      <c r="IN28" s="239"/>
      <c r="IO28" s="239"/>
      <c r="IP28" s="239"/>
      <c r="IQ28" s="239"/>
      <c r="IR28" s="239"/>
      <c r="IS28" s="239"/>
      <c r="IT28" s="239"/>
      <c r="IU28" s="239"/>
      <c r="IV28" s="239"/>
    </row>
    <row r="29" ht="21" customHeight="1" spans="1:256">
      <c r="A29" s="729"/>
      <c r="B29" s="783"/>
      <c r="C29" s="784" t="s">
        <v>75</v>
      </c>
      <c r="D29" s="620"/>
      <c r="E29" s="785"/>
      <c r="F29" s="620"/>
      <c r="G29" s="729"/>
      <c r="H29" s="620"/>
      <c r="I29" s="239"/>
      <c r="J29" s="239"/>
      <c r="K29" s="239"/>
      <c r="L29" s="239"/>
      <c r="M29" s="239"/>
      <c r="N29" s="239"/>
      <c r="O29" s="239"/>
      <c r="P29" s="239"/>
      <c r="Q29" s="239"/>
      <c r="R29" s="239"/>
      <c r="S29" s="239"/>
      <c r="T29" s="239"/>
      <c r="U29" s="239"/>
      <c r="V29" s="239"/>
      <c r="W29" s="239"/>
      <c r="X29" s="239"/>
      <c r="Y29" s="239"/>
      <c r="Z29" s="239"/>
      <c r="AA29" s="239"/>
      <c r="AB29" s="239"/>
      <c r="AC29" s="239"/>
      <c r="AD29" s="239"/>
      <c r="AE29" s="239"/>
      <c r="AF29" s="239"/>
      <c r="AG29" s="239"/>
      <c r="AH29" s="239"/>
      <c r="AI29" s="239"/>
      <c r="AJ29" s="239"/>
      <c r="AK29" s="239"/>
      <c r="AL29" s="239"/>
      <c r="AM29" s="239"/>
      <c r="AN29" s="239"/>
      <c r="AO29" s="239"/>
      <c r="AP29" s="239"/>
      <c r="AQ29" s="239"/>
      <c r="AR29" s="239"/>
      <c r="AS29" s="239"/>
      <c r="AT29" s="239"/>
      <c r="AU29" s="239"/>
      <c r="AV29" s="239"/>
      <c r="AW29" s="239"/>
      <c r="AX29" s="239"/>
      <c r="AY29" s="239"/>
      <c r="AZ29" s="239"/>
      <c r="BA29" s="239"/>
      <c r="BB29" s="239"/>
      <c r="BC29" s="239"/>
      <c r="BD29" s="239"/>
      <c r="BE29" s="239"/>
      <c r="BF29" s="239"/>
      <c r="BG29" s="239"/>
      <c r="BH29" s="239"/>
      <c r="BI29" s="239"/>
      <c r="BJ29" s="239"/>
      <c r="BK29" s="239"/>
      <c r="BL29" s="239"/>
      <c r="BM29" s="239"/>
      <c r="BN29" s="239"/>
      <c r="BO29" s="239"/>
      <c r="BP29" s="239"/>
      <c r="BQ29" s="239"/>
      <c r="BR29" s="239"/>
      <c r="BS29" s="239"/>
      <c r="BT29" s="239"/>
      <c r="BU29" s="239"/>
      <c r="BV29" s="239"/>
      <c r="BW29" s="239"/>
      <c r="BX29" s="239"/>
      <c r="BY29" s="239"/>
      <c r="BZ29" s="239"/>
      <c r="CA29" s="239"/>
      <c r="CB29" s="239"/>
      <c r="CC29" s="239"/>
      <c r="CD29" s="239"/>
      <c r="CE29" s="239"/>
      <c r="CF29" s="239"/>
      <c r="CG29" s="239"/>
      <c r="CH29" s="239"/>
      <c r="CI29" s="239"/>
      <c r="CJ29" s="239"/>
      <c r="CK29" s="239"/>
      <c r="CL29" s="239"/>
      <c r="CM29" s="239"/>
      <c r="CN29" s="239"/>
      <c r="CO29" s="239"/>
      <c r="CP29" s="239"/>
      <c r="CQ29" s="239"/>
      <c r="CR29" s="239"/>
      <c r="CS29" s="239"/>
      <c r="CT29" s="239"/>
      <c r="CU29" s="239"/>
      <c r="CV29" s="239"/>
      <c r="CW29" s="239"/>
      <c r="CX29" s="239"/>
      <c r="CY29" s="239"/>
      <c r="CZ29" s="239"/>
      <c r="DA29" s="239"/>
      <c r="DB29" s="239"/>
      <c r="DC29" s="239"/>
      <c r="DD29" s="239"/>
      <c r="DE29" s="239"/>
      <c r="DF29" s="239"/>
      <c r="DG29" s="239"/>
      <c r="DH29" s="239"/>
      <c r="DI29" s="239"/>
      <c r="DJ29" s="239"/>
      <c r="DK29" s="239"/>
      <c r="DL29" s="239"/>
      <c r="DM29" s="239"/>
      <c r="DN29" s="239"/>
      <c r="DO29" s="239"/>
      <c r="DP29" s="239"/>
      <c r="DQ29" s="239"/>
      <c r="DR29" s="239"/>
      <c r="DS29" s="239"/>
      <c r="DT29" s="239"/>
      <c r="DU29" s="239"/>
      <c r="DV29" s="239"/>
      <c r="DW29" s="239"/>
      <c r="DX29" s="239"/>
      <c r="DY29" s="239"/>
      <c r="DZ29" s="239"/>
      <c r="EA29" s="239"/>
      <c r="EB29" s="239"/>
      <c r="EC29" s="239"/>
      <c r="ED29" s="239"/>
      <c r="EE29" s="239"/>
      <c r="EF29" s="239"/>
      <c r="EG29" s="239"/>
      <c r="EH29" s="239"/>
      <c r="EI29" s="239"/>
      <c r="EJ29" s="239"/>
      <c r="EK29" s="239"/>
      <c r="EL29" s="239"/>
      <c r="EM29" s="239"/>
      <c r="EN29" s="239"/>
      <c r="EO29" s="239"/>
      <c r="EP29" s="239"/>
      <c r="EQ29" s="239"/>
      <c r="ER29" s="239"/>
      <c r="ES29" s="239"/>
      <c r="ET29" s="239"/>
      <c r="EU29" s="239"/>
      <c r="EV29" s="239"/>
      <c r="EW29" s="239"/>
      <c r="EX29" s="239"/>
      <c r="EY29" s="239"/>
      <c r="EZ29" s="239"/>
      <c r="FA29" s="239"/>
      <c r="FB29" s="239"/>
      <c r="FC29" s="239"/>
      <c r="FD29" s="239"/>
      <c r="FE29" s="239"/>
      <c r="FF29" s="239"/>
      <c r="FG29" s="239"/>
      <c r="FH29" s="239"/>
      <c r="FI29" s="239"/>
      <c r="FJ29" s="239"/>
      <c r="FK29" s="239"/>
      <c r="FL29" s="239"/>
      <c r="FM29" s="239"/>
      <c r="FN29" s="239"/>
      <c r="FO29" s="239"/>
      <c r="FP29" s="239"/>
      <c r="FQ29" s="239"/>
      <c r="FR29" s="239"/>
      <c r="FS29" s="239"/>
      <c r="FT29" s="239"/>
      <c r="FU29" s="239"/>
      <c r="FV29" s="239"/>
      <c r="FW29" s="239"/>
      <c r="FX29" s="239"/>
      <c r="FY29" s="239"/>
      <c r="FZ29" s="239"/>
      <c r="GA29" s="239"/>
      <c r="GB29" s="239"/>
      <c r="GC29" s="239"/>
      <c r="GD29" s="239"/>
      <c r="GE29" s="239"/>
      <c r="GF29" s="239"/>
      <c r="GG29" s="239"/>
      <c r="GH29" s="239"/>
      <c r="GI29" s="239"/>
      <c r="GJ29" s="239"/>
      <c r="GK29" s="239"/>
      <c r="GL29" s="239"/>
      <c r="GM29" s="239"/>
      <c r="GN29" s="239"/>
      <c r="GO29" s="239"/>
      <c r="GP29" s="239"/>
      <c r="GQ29" s="239"/>
      <c r="GR29" s="239"/>
      <c r="GS29" s="239"/>
      <c r="GT29" s="239"/>
      <c r="GU29" s="239"/>
      <c r="GV29" s="239"/>
      <c r="GW29" s="239"/>
      <c r="GX29" s="239"/>
      <c r="GY29" s="239"/>
      <c r="GZ29" s="239"/>
      <c r="HA29" s="239"/>
      <c r="HB29" s="239"/>
      <c r="HC29" s="239"/>
      <c r="HD29" s="239"/>
      <c r="HE29" s="239"/>
      <c r="HF29" s="239"/>
      <c r="HG29" s="239"/>
      <c r="HH29" s="239"/>
      <c r="HI29" s="239"/>
      <c r="HJ29" s="239"/>
      <c r="HK29" s="239"/>
      <c r="HL29" s="239"/>
      <c r="HM29" s="239"/>
      <c r="HN29" s="239"/>
      <c r="HO29" s="239"/>
      <c r="HP29" s="239"/>
      <c r="HQ29" s="239"/>
      <c r="HR29" s="239"/>
      <c r="HS29" s="239"/>
      <c r="HT29" s="239"/>
      <c r="HU29" s="239"/>
      <c r="HV29" s="239"/>
      <c r="HW29" s="239"/>
      <c r="HX29" s="239"/>
      <c r="HY29" s="239"/>
      <c r="HZ29" s="239"/>
      <c r="IA29" s="239"/>
      <c r="IB29" s="239"/>
      <c r="IC29" s="239"/>
      <c r="ID29" s="239"/>
      <c r="IE29" s="239"/>
      <c r="IF29" s="239"/>
      <c r="IG29" s="239"/>
      <c r="IH29" s="239"/>
      <c r="II29" s="239"/>
      <c r="IJ29" s="239"/>
      <c r="IK29" s="239"/>
      <c r="IL29" s="239"/>
      <c r="IM29" s="239"/>
      <c r="IN29" s="239"/>
      <c r="IO29" s="239"/>
      <c r="IP29" s="239"/>
      <c r="IQ29" s="239"/>
      <c r="IR29" s="239"/>
      <c r="IS29" s="239"/>
      <c r="IT29" s="239"/>
      <c r="IU29" s="239"/>
      <c r="IV29" s="239"/>
    </row>
    <row r="30" ht="21" customHeight="1" spans="1:256">
      <c r="A30" s="729"/>
      <c r="B30" s="783"/>
      <c r="C30" s="784" t="s">
        <v>76</v>
      </c>
      <c r="D30" s="620"/>
      <c r="E30" s="785"/>
      <c r="F30" s="620"/>
      <c r="G30" s="729"/>
      <c r="H30" s="620"/>
      <c r="I30" s="239"/>
      <c r="J30" s="239"/>
      <c r="K30" s="239"/>
      <c r="L30" s="239"/>
      <c r="M30" s="239"/>
      <c r="N30" s="239"/>
      <c r="O30" s="239"/>
      <c r="P30" s="239"/>
      <c r="Q30" s="239"/>
      <c r="R30" s="239"/>
      <c r="S30" s="239"/>
      <c r="T30" s="239"/>
      <c r="U30" s="239"/>
      <c r="V30" s="239"/>
      <c r="W30" s="239"/>
      <c r="X30" s="239"/>
      <c r="Y30" s="239"/>
      <c r="Z30" s="239"/>
      <c r="AA30" s="239"/>
      <c r="AB30" s="239"/>
      <c r="AC30" s="239"/>
      <c r="AD30" s="239"/>
      <c r="AE30" s="239"/>
      <c r="AF30" s="239"/>
      <c r="AG30" s="239"/>
      <c r="AH30" s="239"/>
      <c r="AI30" s="239"/>
      <c r="AJ30" s="239"/>
      <c r="AK30" s="239"/>
      <c r="AL30" s="239"/>
      <c r="AM30" s="239"/>
      <c r="AN30" s="239"/>
      <c r="AO30" s="239"/>
      <c r="AP30" s="239"/>
      <c r="AQ30" s="239"/>
      <c r="AR30" s="239"/>
      <c r="AS30" s="239"/>
      <c r="AT30" s="239"/>
      <c r="AU30" s="239"/>
      <c r="AV30" s="239"/>
      <c r="AW30" s="239"/>
      <c r="AX30" s="239"/>
      <c r="AY30" s="239"/>
      <c r="AZ30" s="239"/>
      <c r="BA30" s="239"/>
      <c r="BB30" s="239"/>
      <c r="BC30" s="239"/>
      <c r="BD30" s="239"/>
      <c r="BE30" s="239"/>
      <c r="BF30" s="239"/>
      <c r="BG30" s="239"/>
      <c r="BH30" s="239"/>
      <c r="BI30" s="239"/>
      <c r="BJ30" s="239"/>
      <c r="BK30" s="239"/>
      <c r="BL30" s="239"/>
      <c r="BM30" s="239"/>
      <c r="BN30" s="239"/>
      <c r="BO30" s="239"/>
      <c r="BP30" s="239"/>
      <c r="BQ30" s="239"/>
      <c r="BR30" s="239"/>
      <c r="BS30" s="239"/>
      <c r="BT30" s="239"/>
      <c r="BU30" s="239"/>
      <c r="BV30" s="239"/>
      <c r="BW30" s="239"/>
      <c r="BX30" s="239"/>
      <c r="BY30" s="239"/>
      <c r="BZ30" s="239"/>
      <c r="CA30" s="239"/>
      <c r="CB30" s="239"/>
      <c r="CC30" s="239"/>
      <c r="CD30" s="239"/>
      <c r="CE30" s="239"/>
      <c r="CF30" s="239"/>
      <c r="CG30" s="239"/>
      <c r="CH30" s="239"/>
      <c r="CI30" s="239"/>
      <c r="CJ30" s="239"/>
      <c r="CK30" s="239"/>
      <c r="CL30" s="239"/>
      <c r="CM30" s="239"/>
      <c r="CN30" s="239"/>
      <c r="CO30" s="239"/>
      <c r="CP30" s="239"/>
      <c r="CQ30" s="239"/>
      <c r="CR30" s="239"/>
      <c r="CS30" s="239"/>
      <c r="CT30" s="239"/>
      <c r="CU30" s="239"/>
      <c r="CV30" s="239"/>
      <c r="CW30" s="239"/>
      <c r="CX30" s="239"/>
      <c r="CY30" s="239"/>
      <c r="CZ30" s="239"/>
      <c r="DA30" s="239"/>
      <c r="DB30" s="239"/>
      <c r="DC30" s="239"/>
      <c r="DD30" s="239"/>
      <c r="DE30" s="239"/>
      <c r="DF30" s="239"/>
      <c r="DG30" s="239"/>
      <c r="DH30" s="239"/>
      <c r="DI30" s="239"/>
      <c r="DJ30" s="239"/>
      <c r="DK30" s="239"/>
      <c r="DL30" s="239"/>
      <c r="DM30" s="239"/>
      <c r="DN30" s="239"/>
      <c r="DO30" s="239"/>
      <c r="DP30" s="239"/>
      <c r="DQ30" s="239"/>
      <c r="DR30" s="239"/>
      <c r="DS30" s="239"/>
      <c r="DT30" s="239"/>
      <c r="DU30" s="239"/>
      <c r="DV30" s="239"/>
      <c r="DW30" s="239"/>
      <c r="DX30" s="239"/>
      <c r="DY30" s="239"/>
      <c r="DZ30" s="239"/>
      <c r="EA30" s="239"/>
      <c r="EB30" s="239"/>
      <c r="EC30" s="239"/>
      <c r="ED30" s="239"/>
      <c r="EE30" s="239"/>
      <c r="EF30" s="239"/>
      <c r="EG30" s="239"/>
      <c r="EH30" s="239"/>
      <c r="EI30" s="239"/>
      <c r="EJ30" s="239"/>
      <c r="EK30" s="239"/>
      <c r="EL30" s="239"/>
      <c r="EM30" s="239"/>
      <c r="EN30" s="239"/>
      <c r="EO30" s="239"/>
      <c r="EP30" s="239"/>
      <c r="EQ30" s="239"/>
      <c r="ER30" s="239"/>
      <c r="ES30" s="239"/>
      <c r="ET30" s="239"/>
      <c r="EU30" s="239"/>
      <c r="EV30" s="239"/>
      <c r="EW30" s="239"/>
      <c r="EX30" s="239"/>
      <c r="EY30" s="239"/>
      <c r="EZ30" s="239"/>
      <c r="FA30" s="239"/>
      <c r="FB30" s="239"/>
      <c r="FC30" s="239"/>
      <c r="FD30" s="239"/>
      <c r="FE30" s="239"/>
      <c r="FF30" s="239"/>
      <c r="FG30" s="239"/>
      <c r="FH30" s="239"/>
      <c r="FI30" s="239"/>
      <c r="FJ30" s="239"/>
      <c r="FK30" s="239"/>
      <c r="FL30" s="239"/>
      <c r="FM30" s="239"/>
      <c r="FN30" s="239"/>
      <c r="FO30" s="239"/>
      <c r="FP30" s="239"/>
      <c r="FQ30" s="239"/>
      <c r="FR30" s="239"/>
      <c r="FS30" s="239"/>
      <c r="FT30" s="239"/>
      <c r="FU30" s="239"/>
      <c r="FV30" s="239"/>
      <c r="FW30" s="239"/>
      <c r="FX30" s="239"/>
      <c r="FY30" s="239"/>
      <c r="FZ30" s="239"/>
      <c r="GA30" s="239"/>
      <c r="GB30" s="239"/>
      <c r="GC30" s="239"/>
      <c r="GD30" s="239"/>
      <c r="GE30" s="239"/>
      <c r="GF30" s="239"/>
      <c r="GG30" s="239"/>
      <c r="GH30" s="239"/>
      <c r="GI30" s="239"/>
      <c r="GJ30" s="239"/>
      <c r="GK30" s="239"/>
      <c r="GL30" s="239"/>
      <c r="GM30" s="239"/>
      <c r="GN30" s="239"/>
      <c r="GO30" s="239"/>
      <c r="GP30" s="239"/>
      <c r="GQ30" s="239"/>
      <c r="GR30" s="239"/>
      <c r="GS30" s="239"/>
      <c r="GT30" s="239"/>
      <c r="GU30" s="239"/>
      <c r="GV30" s="239"/>
      <c r="GW30" s="239"/>
      <c r="GX30" s="239"/>
      <c r="GY30" s="239"/>
      <c r="GZ30" s="239"/>
      <c r="HA30" s="239"/>
      <c r="HB30" s="239"/>
      <c r="HC30" s="239"/>
      <c r="HD30" s="239"/>
      <c r="HE30" s="239"/>
      <c r="HF30" s="239"/>
      <c r="HG30" s="239"/>
      <c r="HH30" s="239"/>
      <c r="HI30" s="239"/>
      <c r="HJ30" s="239"/>
      <c r="HK30" s="239"/>
      <c r="HL30" s="239"/>
      <c r="HM30" s="239"/>
      <c r="HN30" s="239"/>
      <c r="HO30" s="239"/>
      <c r="HP30" s="239"/>
      <c r="HQ30" s="239"/>
      <c r="HR30" s="239"/>
      <c r="HS30" s="239"/>
      <c r="HT30" s="239"/>
      <c r="HU30" s="239"/>
      <c r="HV30" s="239"/>
      <c r="HW30" s="239"/>
      <c r="HX30" s="239"/>
      <c r="HY30" s="239"/>
      <c r="HZ30" s="239"/>
      <c r="IA30" s="239"/>
      <c r="IB30" s="239"/>
      <c r="IC30" s="239"/>
      <c r="ID30" s="239"/>
      <c r="IE30" s="239"/>
      <c r="IF30" s="239"/>
      <c r="IG30" s="239"/>
      <c r="IH30" s="239"/>
      <c r="II30" s="239"/>
      <c r="IJ30" s="239"/>
      <c r="IK30" s="239"/>
      <c r="IL30" s="239"/>
      <c r="IM30" s="239"/>
      <c r="IN30" s="239"/>
      <c r="IO30" s="239"/>
      <c r="IP30" s="239"/>
      <c r="IQ30" s="239"/>
      <c r="IR30" s="239"/>
      <c r="IS30" s="239"/>
      <c r="IT30" s="239"/>
      <c r="IU30" s="239"/>
      <c r="IV30" s="239"/>
    </row>
    <row r="31" ht="21" customHeight="1" spans="1:256">
      <c r="A31" s="729"/>
      <c r="B31" s="783"/>
      <c r="C31" s="784" t="s">
        <v>77</v>
      </c>
      <c r="D31" s="620"/>
      <c r="E31" s="785"/>
      <c r="F31" s="620"/>
      <c r="G31" s="729"/>
      <c r="H31" s="620"/>
      <c r="I31" s="239"/>
      <c r="J31" s="239"/>
      <c r="K31" s="239"/>
      <c r="L31" s="239"/>
      <c r="M31" s="239"/>
      <c r="N31" s="239"/>
      <c r="O31" s="239"/>
      <c r="P31" s="239"/>
      <c r="Q31" s="239"/>
      <c r="R31" s="239"/>
      <c r="S31" s="239"/>
      <c r="T31" s="239"/>
      <c r="U31" s="239"/>
      <c r="V31" s="239"/>
      <c r="W31" s="239"/>
      <c r="X31" s="239"/>
      <c r="Y31" s="239"/>
      <c r="Z31" s="239"/>
      <c r="AA31" s="239"/>
      <c r="AB31" s="239"/>
      <c r="AC31" s="239"/>
      <c r="AD31" s="239"/>
      <c r="AE31" s="239"/>
      <c r="AF31" s="239"/>
      <c r="AG31" s="239"/>
      <c r="AH31" s="239"/>
      <c r="AI31" s="239"/>
      <c r="AJ31" s="239"/>
      <c r="AK31" s="239"/>
      <c r="AL31" s="239"/>
      <c r="AM31" s="239"/>
      <c r="AN31" s="239"/>
      <c r="AO31" s="239"/>
      <c r="AP31" s="239"/>
      <c r="AQ31" s="239"/>
      <c r="AR31" s="239"/>
      <c r="AS31" s="239"/>
      <c r="AT31" s="239"/>
      <c r="AU31" s="239"/>
      <c r="AV31" s="239"/>
      <c r="AW31" s="239"/>
      <c r="AX31" s="239"/>
      <c r="AY31" s="239"/>
      <c r="AZ31" s="239"/>
      <c r="BA31" s="239"/>
      <c r="BB31" s="239"/>
      <c r="BC31" s="239"/>
      <c r="BD31" s="239"/>
      <c r="BE31" s="239"/>
      <c r="BF31" s="239"/>
      <c r="BG31" s="239"/>
      <c r="BH31" s="239"/>
      <c r="BI31" s="239"/>
      <c r="BJ31" s="239"/>
      <c r="BK31" s="239"/>
      <c r="BL31" s="239"/>
      <c r="BM31" s="239"/>
      <c r="BN31" s="239"/>
      <c r="BO31" s="239"/>
      <c r="BP31" s="239"/>
      <c r="BQ31" s="239"/>
      <c r="BR31" s="239"/>
      <c r="BS31" s="239"/>
      <c r="BT31" s="239"/>
      <c r="BU31" s="239"/>
      <c r="BV31" s="239"/>
      <c r="BW31" s="239"/>
      <c r="BX31" s="239"/>
      <c r="BY31" s="239"/>
      <c r="BZ31" s="239"/>
      <c r="CA31" s="239"/>
      <c r="CB31" s="239"/>
      <c r="CC31" s="239"/>
      <c r="CD31" s="239"/>
      <c r="CE31" s="239"/>
      <c r="CF31" s="239"/>
      <c r="CG31" s="239"/>
      <c r="CH31" s="239"/>
      <c r="CI31" s="239"/>
      <c r="CJ31" s="239"/>
      <c r="CK31" s="239"/>
      <c r="CL31" s="239"/>
      <c r="CM31" s="239"/>
      <c r="CN31" s="239"/>
      <c r="CO31" s="239"/>
      <c r="CP31" s="239"/>
      <c r="CQ31" s="239"/>
      <c r="CR31" s="239"/>
      <c r="CS31" s="239"/>
      <c r="CT31" s="239"/>
      <c r="CU31" s="239"/>
      <c r="CV31" s="239"/>
      <c r="CW31" s="239"/>
      <c r="CX31" s="239"/>
      <c r="CY31" s="239"/>
      <c r="CZ31" s="239"/>
      <c r="DA31" s="239"/>
      <c r="DB31" s="239"/>
      <c r="DC31" s="239"/>
      <c r="DD31" s="239"/>
      <c r="DE31" s="239"/>
      <c r="DF31" s="239"/>
      <c r="DG31" s="239"/>
      <c r="DH31" s="239"/>
      <c r="DI31" s="239"/>
      <c r="DJ31" s="239"/>
      <c r="DK31" s="239"/>
      <c r="DL31" s="239"/>
      <c r="DM31" s="239"/>
      <c r="DN31" s="239"/>
      <c r="DO31" s="239"/>
      <c r="DP31" s="239"/>
      <c r="DQ31" s="239"/>
      <c r="DR31" s="239"/>
      <c r="DS31" s="239"/>
      <c r="DT31" s="239"/>
      <c r="DU31" s="239"/>
      <c r="DV31" s="239"/>
      <c r="DW31" s="239"/>
      <c r="DX31" s="239"/>
      <c r="DY31" s="239"/>
      <c r="DZ31" s="239"/>
      <c r="EA31" s="239"/>
      <c r="EB31" s="239"/>
      <c r="EC31" s="239"/>
      <c r="ED31" s="239"/>
      <c r="EE31" s="239"/>
      <c r="EF31" s="239"/>
      <c r="EG31" s="239"/>
      <c r="EH31" s="239"/>
      <c r="EI31" s="239"/>
      <c r="EJ31" s="239"/>
      <c r="EK31" s="239"/>
      <c r="EL31" s="239"/>
      <c r="EM31" s="239"/>
      <c r="EN31" s="239"/>
      <c r="EO31" s="239"/>
      <c r="EP31" s="239"/>
      <c r="EQ31" s="239"/>
      <c r="ER31" s="239"/>
      <c r="ES31" s="239"/>
      <c r="ET31" s="239"/>
      <c r="EU31" s="239"/>
      <c r="EV31" s="239"/>
      <c r="EW31" s="239"/>
      <c r="EX31" s="239"/>
      <c r="EY31" s="239"/>
      <c r="EZ31" s="239"/>
      <c r="FA31" s="239"/>
      <c r="FB31" s="239"/>
      <c r="FC31" s="239"/>
      <c r="FD31" s="239"/>
      <c r="FE31" s="239"/>
      <c r="FF31" s="239"/>
      <c r="FG31" s="239"/>
      <c r="FH31" s="239"/>
      <c r="FI31" s="239"/>
      <c r="FJ31" s="239"/>
      <c r="FK31" s="239"/>
      <c r="FL31" s="239"/>
      <c r="FM31" s="239"/>
      <c r="FN31" s="239"/>
      <c r="FO31" s="239"/>
      <c r="FP31" s="239"/>
      <c r="FQ31" s="239"/>
      <c r="FR31" s="239"/>
      <c r="FS31" s="239"/>
      <c r="FT31" s="239"/>
      <c r="FU31" s="239"/>
      <c r="FV31" s="239"/>
      <c r="FW31" s="239"/>
      <c r="FX31" s="239"/>
      <c r="FY31" s="239"/>
      <c r="FZ31" s="239"/>
      <c r="GA31" s="239"/>
      <c r="GB31" s="239"/>
      <c r="GC31" s="239"/>
      <c r="GD31" s="239"/>
      <c r="GE31" s="239"/>
      <c r="GF31" s="239"/>
      <c r="GG31" s="239"/>
      <c r="GH31" s="239"/>
      <c r="GI31" s="239"/>
      <c r="GJ31" s="239"/>
      <c r="GK31" s="239"/>
      <c r="GL31" s="239"/>
      <c r="GM31" s="239"/>
      <c r="GN31" s="239"/>
      <c r="GO31" s="239"/>
      <c r="GP31" s="239"/>
      <c r="GQ31" s="239"/>
      <c r="GR31" s="239"/>
      <c r="GS31" s="239"/>
      <c r="GT31" s="239"/>
      <c r="GU31" s="239"/>
      <c r="GV31" s="239"/>
      <c r="GW31" s="239"/>
      <c r="GX31" s="239"/>
      <c r="GY31" s="239"/>
      <c r="GZ31" s="239"/>
      <c r="HA31" s="239"/>
      <c r="HB31" s="239"/>
      <c r="HC31" s="239"/>
      <c r="HD31" s="239"/>
      <c r="HE31" s="239"/>
      <c r="HF31" s="239"/>
      <c r="HG31" s="239"/>
      <c r="HH31" s="239"/>
      <c r="HI31" s="239"/>
      <c r="HJ31" s="239"/>
      <c r="HK31" s="239"/>
      <c r="HL31" s="239"/>
      <c r="HM31" s="239"/>
      <c r="HN31" s="239"/>
      <c r="HO31" s="239"/>
      <c r="HP31" s="239"/>
      <c r="HQ31" s="239"/>
      <c r="HR31" s="239"/>
      <c r="HS31" s="239"/>
      <c r="HT31" s="239"/>
      <c r="HU31" s="239"/>
      <c r="HV31" s="239"/>
      <c r="HW31" s="239"/>
      <c r="HX31" s="239"/>
      <c r="HY31" s="239"/>
      <c r="HZ31" s="239"/>
      <c r="IA31" s="239"/>
      <c r="IB31" s="239"/>
      <c r="IC31" s="239"/>
      <c r="ID31" s="239"/>
      <c r="IE31" s="239"/>
      <c r="IF31" s="239"/>
      <c r="IG31" s="239"/>
      <c r="IH31" s="239"/>
      <c r="II31" s="239"/>
      <c r="IJ31" s="239"/>
      <c r="IK31" s="239"/>
      <c r="IL31" s="239"/>
      <c r="IM31" s="239"/>
      <c r="IN31" s="239"/>
      <c r="IO31" s="239"/>
      <c r="IP31" s="239"/>
      <c r="IQ31" s="239"/>
      <c r="IR31" s="239"/>
      <c r="IS31" s="239"/>
      <c r="IT31" s="239"/>
      <c r="IU31" s="239"/>
      <c r="IV31" s="239"/>
    </row>
    <row r="32" ht="21" customHeight="1" spans="1:256">
      <c r="A32" s="729"/>
      <c r="B32" s="783"/>
      <c r="C32" s="784" t="s">
        <v>78</v>
      </c>
      <c r="D32" s="620"/>
      <c r="E32" s="785"/>
      <c r="F32" s="620"/>
      <c r="G32" s="729"/>
      <c r="H32" s="620"/>
      <c r="I32" s="239"/>
      <c r="J32" s="239"/>
      <c r="K32" s="239"/>
      <c r="L32" s="239"/>
      <c r="M32" s="239"/>
      <c r="N32" s="239"/>
      <c r="O32" s="239"/>
      <c r="P32" s="239"/>
      <c r="Q32" s="239"/>
      <c r="R32" s="239"/>
      <c r="S32" s="239"/>
      <c r="T32" s="239"/>
      <c r="U32" s="239"/>
      <c r="V32" s="239"/>
      <c r="W32" s="239"/>
      <c r="X32" s="239"/>
      <c r="Y32" s="239"/>
      <c r="Z32" s="239"/>
      <c r="AA32" s="239"/>
      <c r="AB32" s="239"/>
      <c r="AC32" s="239"/>
      <c r="AD32" s="239"/>
      <c r="AE32" s="239"/>
      <c r="AF32" s="239"/>
      <c r="AG32" s="239"/>
      <c r="AH32" s="239"/>
      <c r="AI32" s="239"/>
      <c r="AJ32" s="239"/>
      <c r="AK32" s="239"/>
      <c r="AL32" s="239"/>
      <c r="AM32" s="239"/>
      <c r="AN32" s="239"/>
      <c r="AO32" s="239"/>
      <c r="AP32" s="239"/>
      <c r="AQ32" s="239"/>
      <c r="AR32" s="239"/>
      <c r="AS32" s="239"/>
      <c r="AT32" s="239"/>
      <c r="AU32" s="239"/>
      <c r="AV32" s="239"/>
      <c r="AW32" s="239"/>
      <c r="AX32" s="239"/>
      <c r="AY32" s="239"/>
      <c r="AZ32" s="239"/>
      <c r="BA32" s="239"/>
      <c r="BB32" s="239"/>
      <c r="BC32" s="239"/>
      <c r="BD32" s="239"/>
      <c r="BE32" s="239"/>
      <c r="BF32" s="239"/>
      <c r="BG32" s="239"/>
      <c r="BH32" s="239"/>
      <c r="BI32" s="239"/>
      <c r="BJ32" s="239"/>
      <c r="BK32" s="239"/>
      <c r="BL32" s="239"/>
      <c r="BM32" s="239"/>
      <c r="BN32" s="239"/>
      <c r="BO32" s="239"/>
      <c r="BP32" s="239"/>
      <c r="BQ32" s="239"/>
      <c r="BR32" s="239"/>
      <c r="BS32" s="239"/>
      <c r="BT32" s="239"/>
      <c r="BU32" s="239"/>
      <c r="BV32" s="239"/>
      <c r="BW32" s="239"/>
      <c r="BX32" s="239"/>
      <c r="BY32" s="239"/>
      <c r="BZ32" s="239"/>
      <c r="CA32" s="239"/>
      <c r="CB32" s="239"/>
      <c r="CC32" s="239"/>
      <c r="CD32" s="239"/>
      <c r="CE32" s="239"/>
      <c r="CF32" s="239"/>
      <c r="CG32" s="239"/>
      <c r="CH32" s="239"/>
      <c r="CI32" s="239"/>
      <c r="CJ32" s="239"/>
      <c r="CK32" s="239"/>
      <c r="CL32" s="239"/>
      <c r="CM32" s="239"/>
      <c r="CN32" s="239"/>
      <c r="CO32" s="239"/>
      <c r="CP32" s="239"/>
      <c r="CQ32" s="239"/>
      <c r="CR32" s="239"/>
      <c r="CS32" s="239"/>
      <c r="CT32" s="239"/>
      <c r="CU32" s="239"/>
      <c r="CV32" s="239"/>
      <c r="CW32" s="239"/>
      <c r="CX32" s="239"/>
      <c r="CY32" s="239"/>
      <c r="CZ32" s="239"/>
      <c r="DA32" s="239"/>
      <c r="DB32" s="239"/>
      <c r="DC32" s="239"/>
      <c r="DD32" s="239"/>
      <c r="DE32" s="239"/>
      <c r="DF32" s="239"/>
      <c r="DG32" s="239"/>
      <c r="DH32" s="239"/>
      <c r="DI32" s="239"/>
      <c r="DJ32" s="239"/>
      <c r="DK32" s="239"/>
      <c r="DL32" s="239"/>
      <c r="DM32" s="239"/>
      <c r="DN32" s="239"/>
      <c r="DO32" s="239"/>
      <c r="DP32" s="239"/>
      <c r="DQ32" s="239"/>
      <c r="DR32" s="239"/>
      <c r="DS32" s="239"/>
      <c r="DT32" s="239"/>
      <c r="DU32" s="239"/>
      <c r="DV32" s="239"/>
      <c r="DW32" s="239"/>
      <c r="DX32" s="239"/>
      <c r="DY32" s="239"/>
      <c r="DZ32" s="239"/>
      <c r="EA32" s="239"/>
      <c r="EB32" s="239"/>
      <c r="EC32" s="239"/>
      <c r="ED32" s="239"/>
      <c r="EE32" s="239"/>
      <c r="EF32" s="239"/>
      <c r="EG32" s="239"/>
      <c r="EH32" s="239"/>
      <c r="EI32" s="239"/>
      <c r="EJ32" s="239"/>
      <c r="EK32" s="239"/>
      <c r="EL32" s="239"/>
      <c r="EM32" s="239"/>
      <c r="EN32" s="239"/>
      <c r="EO32" s="239"/>
      <c r="EP32" s="239"/>
      <c r="EQ32" s="239"/>
      <c r="ER32" s="239"/>
      <c r="ES32" s="239"/>
      <c r="ET32" s="239"/>
      <c r="EU32" s="239"/>
      <c r="EV32" s="239"/>
      <c r="EW32" s="239"/>
      <c r="EX32" s="239"/>
      <c r="EY32" s="239"/>
      <c r="EZ32" s="239"/>
      <c r="FA32" s="239"/>
      <c r="FB32" s="239"/>
      <c r="FC32" s="239"/>
      <c r="FD32" s="239"/>
      <c r="FE32" s="239"/>
      <c r="FF32" s="239"/>
      <c r="FG32" s="239"/>
      <c r="FH32" s="239"/>
      <c r="FI32" s="239"/>
      <c r="FJ32" s="239"/>
      <c r="FK32" s="239"/>
      <c r="FL32" s="239"/>
      <c r="FM32" s="239"/>
      <c r="FN32" s="239"/>
      <c r="FO32" s="239"/>
      <c r="FP32" s="239"/>
      <c r="FQ32" s="239"/>
      <c r="FR32" s="239"/>
      <c r="FS32" s="239"/>
      <c r="FT32" s="239"/>
      <c r="FU32" s="239"/>
      <c r="FV32" s="239"/>
      <c r="FW32" s="239"/>
      <c r="FX32" s="239"/>
      <c r="FY32" s="239"/>
      <c r="FZ32" s="239"/>
      <c r="GA32" s="239"/>
      <c r="GB32" s="239"/>
      <c r="GC32" s="239"/>
      <c r="GD32" s="239"/>
      <c r="GE32" s="239"/>
      <c r="GF32" s="239"/>
      <c r="GG32" s="239"/>
      <c r="GH32" s="239"/>
      <c r="GI32" s="239"/>
      <c r="GJ32" s="239"/>
      <c r="GK32" s="239"/>
      <c r="GL32" s="239"/>
      <c r="GM32" s="239"/>
      <c r="GN32" s="239"/>
      <c r="GO32" s="239"/>
      <c r="GP32" s="239"/>
      <c r="GQ32" s="239"/>
      <c r="GR32" s="239"/>
      <c r="GS32" s="239"/>
      <c r="GT32" s="239"/>
      <c r="GU32" s="239"/>
      <c r="GV32" s="239"/>
      <c r="GW32" s="239"/>
      <c r="GX32" s="239"/>
      <c r="GY32" s="239"/>
      <c r="GZ32" s="239"/>
      <c r="HA32" s="239"/>
      <c r="HB32" s="239"/>
      <c r="HC32" s="239"/>
      <c r="HD32" s="239"/>
      <c r="HE32" s="239"/>
      <c r="HF32" s="239"/>
      <c r="HG32" s="239"/>
      <c r="HH32" s="239"/>
      <c r="HI32" s="239"/>
      <c r="HJ32" s="239"/>
      <c r="HK32" s="239"/>
      <c r="HL32" s="239"/>
      <c r="HM32" s="239"/>
      <c r="HN32" s="239"/>
      <c r="HO32" s="239"/>
      <c r="HP32" s="239"/>
      <c r="HQ32" s="239"/>
      <c r="HR32" s="239"/>
      <c r="HS32" s="239"/>
      <c r="HT32" s="239"/>
      <c r="HU32" s="239"/>
      <c r="HV32" s="239"/>
      <c r="HW32" s="239"/>
      <c r="HX32" s="239"/>
      <c r="HY32" s="239"/>
      <c r="HZ32" s="239"/>
      <c r="IA32" s="239"/>
      <c r="IB32" s="239"/>
      <c r="IC32" s="239"/>
      <c r="ID32" s="239"/>
      <c r="IE32" s="239"/>
      <c r="IF32" s="239"/>
      <c r="IG32" s="239"/>
      <c r="IH32" s="239"/>
      <c r="II32" s="239"/>
      <c r="IJ32" s="239"/>
      <c r="IK32" s="239"/>
      <c r="IL32" s="239"/>
      <c r="IM32" s="239"/>
      <c r="IN32" s="239"/>
      <c r="IO32" s="239"/>
      <c r="IP32" s="239"/>
      <c r="IQ32" s="239"/>
      <c r="IR32" s="239"/>
      <c r="IS32" s="239"/>
      <c r="IT32" s="239"/>
      <c r="IU32" s="239"/>
      <c r="IV32" s="239"/>
    </row>
    <row r="33" ht="21" customHeight="1" spans="1:256">
      <c r="A33" s="227" t="s">
        <v>79</v>
      </c>
      <c r="B33" s="620">
        <v>71299397</v>
      </c>
      <c r="C33" s="388" t="s">
        <v>80</v>
      </c>
      <c r="D33" s="620">
        <f>SUM(D6:D32)</f>
        <v>71299397</v>
      </c>
      <c r="E33" s="788" t="s">
        <v>80</v>
      </c>
      <c r="F33" s="620">
        <f>F6+F12</f>
        <v>71299397</v>
      </c>
      <c r="G33" s="788" t="s">
        <v>80</v>
      </c>
      <c r="H33" s="620">
        <f>SUM(H6:H20)</f>
        <v>71299397</v>
      </c>
      <c r="I33" s="239"/>
      <c r="J33" s="239"/>
      <c r="K33" s="239"/>
      <c r="L33" s="239"/>
      <c r="M33" s="239"/>
      <c r="N33" s="239"/>
      <c r="O33" s="239"/>
      <c r="P33" s="239"/>
      <c r="Q33" s="239"/>
      <c r="R33" s="239"/>
      <c r="S33" s="239"/>
      <c r="T33" s="239"/>
      <c r="U33" s="239"/>
      <c r="V33" s="239"/>
      <c r="W33" s="239"/>
      <c r="X33" s="239"/>
      <c r="Y33" s="239"/>
      <c r="Z33" s="239"/>
      <c r="AA33" s="239"/>
      <c r="AB33" s="239"/>
      <c r="AC33" s="239"/>
      <c r="AD33" s="239"/>
      <c r="AE33" s="239"/>
      <c r="AF33" s="239"/>
      <c r="AG33" s="239"/>
      <c r="AH33" s="239"/>
      <c r="AI33" s="239"/>
      <c r="AJ33" s="239"/>
      <c r="AK33" s="239"/>
      <c r="AL33" s="239"/>
      <c r="AM33" s="239"/>
      <c r="AN33" s="239"/>
      <c r="AO33" s="239"/>
      <c r="AP33" s="239"/>
      <c r="AQ33" s="239"/>
      <c r="AR33" s="239"/>
      <c r="AS33" s="239"/>
      <c r="AT33" s="239"/>
      <c r="AU33" s="239"/>
      <c r="AV33" s="239"/>
      <c r="AW33" s="239"/>
      <c r="AX33" s="239"/>
      <c r="AY33" s="239"/>
      <c r="AZ33" s="239"/>
      <c r="BA33" s="239"/>
      <c r="BB33" s="239"/>
      <c r="BC33" s="239"/>
      <c r="BD33" s="239"/>
      <c r="BE33" s="239"/>
      <c r="BF33" s="239"/>
      <c r="BG33" s="239"/>
      <c r="BH33" s="239"/>
      <c r="BI33" s="239"/>
      <c r="BJ33" s="239"/>
      <c r="BK33" s="239"/>
      <c r="BL33" s="239"/>
      <c r="BM33" s="239"/>
      <c r="BN33" s="239"/>
      <c r="BO33" s="239"/>
      <c r="BP33" s="239"/>
      <c r="BQ33" s="239"/>
      <c r="BR33" s="239"/>
      <c r="BS33" s="239"/>
      <c r="BT33" s="239"/>
      <c r="BU33" s="239"/>
      <c r="BV33" s="239"/>
      <c r="BW33" s="239"/>
      <c r="BX33" s="239"/>
      <c r="BY33" s="239"/>
      <c r="BZ33" s="239"/>
      <c r="CA33" s="239"/>
      <c r="CB33" s="239"/>
      <c r="CC33" s="239"/>
      <c r="CD33" s="239"/>
      <c r="CE33" s="239"/>
      <c r="CF33" s="239"/>
      <c r="CG33" s="239"/>
      <c r="CH33" s="239"/>
      <c r="CI33" s="239"/>
      <c r="CJ33" s="239"/>
      <c r="CK33" s="239"/>
      <c r="CL33" s="239"/>
      <c r="CM33" s="239"/>
      <c r="CN33" s="239"/>
      <c r="CO33" s="239"/>
      <c r="CP33" s="239"/>
      <c r="CQ33" s="239"/>
      <c r="CR33" s="239"/>
      <c r="CS33" s="239"/>
      <c r="CT33" s="239"/>
      <c r="CU33" s="239"/>
      <c r="CV33" s="239"/>
      <c r="CW33" s="239"/>
      <c r="CX33" s="239"/>
      <c r="CY33" s="239"/>
      <c r="CZ33" s="239"/>
      <c r="DA33" s="239"/>
      <c r="DB33" s="239"/>
      <c r="DC33" s="239"/>
      <c r="DD33" s="239"/>
      <c r="DE33" s="239"/>
      <c r="DF33" s="239"/>
      <c r="DG33" s="239"/>
      <c r="DH33" s="239"/>
      <c r="DI33" s="239"/>
      <c r="DJ33" s="239"/>
      <c r="DK33" s="239"/>
      <c r="DL33" s="239"/>
      <c r="DM33" s="239"/>
      <c r="DN33" s="239"/>
      <c r="DO33" s="239"/>
      <c r="DP33" s="239"/>
      <c r="DQ33" s="239"/>
      <c r="DR33" s="239"/>
      <c r="DS33" s="239"/>
      <c r="DT33" s="239"/>
      <c r="DU33" s="239"/>
      <c r="DV33" s="239"/>
      <c r="DW33" s="239"/>
      <c r="DX33" s="239"/>
      <c r="DY33" s="239"/>
      <c r="DZ33" s="239"/>
      <c r="EA33" s="239"/>
      <c r="EB33" s="239"/>
      <c r="EC33" s="239"/>
      <c r="ED33" s="239"/>
      <c r="EE33" s="239"/>
      <c r="EF33" s="239"/>
      <c r="EG33" s="239"/>
      <c r="EH33" s="239"/>
      <c r="EI33" s="239"/>
      <c r="EJ33" s="239"/>
      <c r="EK33" s="239"/>
      <c r="EL33" s="239"/>
      <c r="EM33" s="239"/>
      <c r="EN33" s="239"/>
      <c r="EO33" s="239"/>
      <c r="EP33" s="239"/>
      <c r="EQ33" s="239"/>
      <c r="ER33" s="239"/>
      <c r="ES33" s="239"/>
      <c r="ET33" s="239"/>
      <c r="EU33" s="239"/>
      <c r="EV33" s="239"/>
      <c r="EW33" s="239"/>
      <c r="EX33" s="239"/>
      <c r="EY33" s="239"/>
      <c r="EZ33" s="239"/>
      <c r="FA33" s="239"/>
      <c r="FB33" s="239"/>
      <c r="FC33" s="239"/>
      <c r="FD33" s="239"/>
      <c r="FE33" s="239"/>
      <c r="FF33" s="239"/>
      <c r="FG33" s="239"/>
      <c r="FH33" s="239"/>
      <c r="FI33" s="239"/>
      <c r="FJ33" s="239"/>
      <c r="FK33" s="239"/>
      <c r="FL33" s="239"/>
      <c r="FM33" s="239"/>
      <c r="FN33" s="239"/>
      <c r="FO33" s="239"/>
      <c r="FP33" s="239"/>
      <c r="FQ33" s="239"/>
      <c r="FR33" s="239"/>
      <c r="FS33" s="239"/>
      <c r="FT33" s="239"/>
      <c r="FU33" s="239"/>
      <c r="FV33" s="239"/>
      <c r="FW33" s="239"/>
      <c r="FX33" s="239"/>
      <c r="FY33" s="239"/>
      <c r="FZ33" s="239"/>
      <c r="GA33" s="239"/>
      <c r="GB33" s="239"/>
      <c r="GC33" s="239"/>
      <c r="GD33" s="239"/>
      <c r="GE33" s="239"/>
      <c r="GF33" s="239"/>
      <c r="GG33" s="239"/>
      <c r="GH33" s="239"/>
      <c r="GI33" s="239"/>
      <c r="GJ33" s="239"/>
      <c r="GK33" s="239"/>
      <c r="GL33" s="239"/>
      <c r="GM33" s="239"/>
      <c r="GN33" s="239"/>
      <c r="GO33" s="239"/>
      <c r="GP33" s="239"/>
      <c r="GQ33" s="239"/>
      <c r="GR33" s="239"/>
      <c r="GS33" s="239"/>
      <c r="GT33" s="239"/>
      <c r="GU33" s="239"/>
      <c r="GV33" s="239"/>
      <c r="GW33" s="239"/>
      <c r="GX33" s="239"/>
      <c r="GY33" s="239"/>
      <c r="GZ33" s="239"/>
      <c r="HA33" s="239"/>
      <c r="HB33" s="239"/>
      <c r="HC33" s="239"/>
      <c r="HD33" s="239"/>
      <c r="HE33" s="239"/>
      <c r="HF33" s="239"/>
      <c r="HG33" s="239"/>
      <c r="HH33" s="239"/>
      <c r="HI33" s="239"/>
      <c r="HJ33" s="239"/>
      <c r="HK33" s="239"/>
      <c r="HL33" s="239"/>
      <c r="HM33" s="239"/>
      <c r="HN33" s="239"/>
      <c r="HO33" s="239"/>
      <c r="HP33" s="239"/>
      <c r="HQ33" s="239"/>
      <c r="HR33" s="239"/>
      <c r="HS33" s="239"/>
      <c r="HT33" s="239"/>
      <c r="HU33" s="239"/>
      <c r="HV33" s="239"/>
      <c r="HW33" s="239"/>
      <c r="HX33" s="239"/>
      <c r="HY33" s="239"/>
      <c r="HZ33" s="239"/>
      <c r="IA33" s="239"/>
      <c r="IB33" s="239"/>
      <c r="IC33" s="239"/>
      <c r="ID33" s="239"/>
      <c r="IE33" s="239"/>
      <c r="IF33" s="239"/>
      <c r="IG33" s="239"/>
      <c r="IH33" s="239"/>
      <c r="II33" s="239"/>
      <c r="IJ33" s="239"/>
      <c r="IK33" s="239"/>
      <c r="IL33" s="239"/>
      <c r="IM33" s="239"/>
      <c r="IN33" s="239"/>
      <c r="IO33" s="239"/>
      <c r="IP33" s="239"/>
      <c r="IQ33" s="239"/>
      <c r="IR33" s="239"/>
      <c r="IS33" s="239"/>
      <c r="IT33" s="239"/>
      <c r="IU33" s="239"/>
      <c r="IV33" s="239"/>
    </row>
    <row r="34" ht="21" customHeight="1" spans="1:256">
      <c r="A34" s="729" t="s">
        <v>81</v>
      </c>
      <c r="B34" s="783"/>
      <c r="C34" s="729"/>
      <c r="D34" s="620"/>
      <c r="E34" s="781" t="s">
        <v>82</v>
      </c>
      <c r="F34" s="620"/>
      <c r="G34" s="785"/>
      <c r="H34" s="620"/>
      <c r="I34" s="239"/>
      <c r="J34" s="239"/>
      <c r="K34" s="239"/>
      <c r="L34" s="239"/>
      <c r="M34" s="239"/>
      <c r="N34" s="239"/>
      <c r="O34" s="239"/>
      <c r="P34" s="239"/>
      <c r="Q34" s="239"/>
      <c r="R34" s="239"/>
      <c r="S34" s="239"/>
      <c r="T34" s="239"/>
      <c r="U34" s="239"/>
      <c r="V34" s="239"/>
      <c r="W34" s="239"/>
      <c r="X34" s="239"/>
      <c r="Y34" s="239"/>
      <c r="Z34" s="239"/>
      <c r="AA34" s="239"/>
      <c r="AB34" s="239"/>
      <c r="AC34" s="239"/>
      <c r="AD34" s="239"/>
      <c r="AE34" s="239"/>
      <c r="AF34" s="239"/>
      <c r="AG34" s="239"/>
      <c r="AH34" s="239"/>
      <c r="AI34" s="239"/>
      <c r="AJ34" s="239"/>
      <c r="AK34" s="239"/>
      <c r="AL34" s="239"/>
      <c r="AM34" s="239"/>
      <c r="AN34" s="239"/>
      <c r="AO34" s="239"/>
      <c r="AP34" s="239"/>
      <c r="AQ34" s="239"/>
      <c r="AR34" s="239"/>
      <c r="AS34" s="239"/>
      <c r="AT34" s="239"/>
      <c r="AU34" s="239"/>
      <c r="AV34" s="239"/>
      <c r="AW34" s="239"/>
      <c r="AX34" s="239"/>
      <c r="AY34" s="239"/>
      <c r="AZ34" s="239"/>
      <c r="BA34" s="239"/>
      <c r="BB34" s="239"/>
      <c r="BC34" s="239"/>
      <c r="BD34" s="239"/>
      <c r="BE34" s="239"/>
      <c r="BF34" s="239"/>
      <c r="BG34" s="239"/>
      <c r="BH34" s="239"/>
      <c r="BI34" s="239"/>
      <c r="BJ34" s="239"/>
      <c r="BK34" s="239"/>
      <c r="BL34" s="239"/>
      <c r="BM34" s="239"/>
      <c r="BN34" s="239"/>
      <c r="BO34" s="239"/>
      <c r="BP34" s="239"/>
      <c r="BQ34" s="239"/>
      <c r="BR34" s="239"/>
      <c r="BS34" s="239"/>
      <c r="BT34" s="239"/>
      <c r="BU34" s="239"/>
      <c r="BV34" s="239"/>
      <c r="BW34" s="239"/>
      <c r="BX34" s="239"/>
      <c r="BY34" s="239"/>
      <c r="BZ34" s="239"/>
      <c r="CA34" s="239"/>
      <c r="CB34" s="239"/>
      <c r="CC34" s="239"/>
      <c r="CD34" s="239"/>
      <c r="CE34" s="239"/>
      <c r="CF34" s="239"/>
      <c r="CG34" s="239"/>
      <c r="CH34" s="239"/>
      <c r="CI34" s="239"/>
      <c r="CJ34" s="239"/>
      <c r="CK34" s="239"/>
      <c r="CL34" s="239"/>
      <c r="CM34" s="239"/>
      <c r="CN34" s="239"/>
      <c r="CO34" s="239"/>
      <c r="CP34" s="239"/>
      <c r="CQ34" s="239"/>
      <c r="CR34" s="239"/>
      <c r="CS34" s="239"/>
      <c r="CT34" s="239"/>
      <c r="CU34" s="239"/>
      <c r="CV34" s="239"/>
      <c r="CW34" s="239"/>
      <c r="CX34" s="239"/>
      <c r="CY34" s="239"/>
      <c r="CZ34" s="239"/>
      <c r="DA34" s="239"/>
      <c r="DB34" s="239"/>
      <c r="DC34" s="239"/>
      <c r="DD34" s="239"/>
      <c r="DE34" s="239"/>
      <c r="DF34" s="239"/>
      <c r="DG34" s="239"/>
      <c r="DH34" s="239"/>
      <c r="DI34" s="239"/>
      <c r="DJ34" s="239"/>
      <c r="DK34" s="239"/>
      <c r="DL34" s="239"/>
      <c r="DM34" s="239"/>
      <c r="DN34" s="239"/>
      <c r="DO34" s="239"/>
      <c r="DP34" s="239"/>
      <c r="DQ34" s="239"/>
      <c r="DR34" s="239"/>
      <c r="DS34" s="239"/>
      <c r="DT34" s="239"/>
      <c r="DU34" s="239"/>
      <c r="DV34" s="239"/>
      <c r="DW34" s="239"/>
      <c r="DX34" s="239"/>
      <c r="DY34" s="239"/>
      <c r="DZ34" s="239"/>
      <c r="EA34" s="239"/>
      <c r="EB34" s="239"/>
      <c r="EC34" s="239"/>
      <c r="ED34" s="239"/>
      <c r="EE34" s="239"/>
      <c r="EF34" s="239"/>
      <c r="EG34" s="239"/>
      <c r="EH34" s="239"/>
      <c r="EI34" s="239"/>
      <c r="EJ34" s="239"/>
      <c r="EK34" s="239"/>
      <c r="EL34" s="239"/>
      <c r="EM34" s="239"/>
      <c r="EN34" s="239"/>
      <c r="EO34" s="239"/>
      <c r="EP34" s="239"/>
      <c r="EQ34" s="239"/>
      <c r="ER34" s="239"/>
      <c r="ES34" s="239"/>
      <c r="ET34" s="239"/>
      <c r="EU34" s="239"/>
      <c r="EV34" s="239"/>
      <c r="EW34" s="239"/>
      <c r="EX34" s="239"/>
      <c r="EY34" s="239"/>
      <c r="EZ34" s="239"/>
      <c r="FA34" s="239"/>
      <c r="FB34" s="239"/>
      <c r="FC34" s="239"/>
      <c r="FD34" s="239"/>
      <c r="FE34" s="239"/>
      <c r="FF34" s="239"/>
      <c r="FG34" s="239"/>
      <c r="FH34" s="239"/>
      <c r="FI34" s="239"/>
      <c r="FJ34" s="239"/>
      <c r="FK34" s="239"/>
      <c r="FL34" s="239"/>
      <c r="FM34" s="239"/>
      <c r="FN34" s="239"/>
      <c r="FO34" s="239"/>
      <c r="FP34" s="239"/>
      <c r="FQ34" s="239"/>
      <c r="FR34" s="239"/>
      <c r="FS34" s="239"/>
      <c r="FT34" s="239"/>
      <c r="FU34" s="239"/>
      <c r="FV34" s="239"/>
      <c r="FW34" s="239"/>
      <c r="FX34" s="239"/>
      <c r="FY34" s="239"/>
      <c r="FZ34" s="239"/>
      <c r="GA34" s="239"/>
      <c r="GB34" s="239"/>
      <c r="GC34" s="239"/>
      <c r="GD34" s="239"/>
      <c r="GE34" s="239"/>
      <c r="GF34" s="239"/>
      <c r="GG34" s="239"/>
      <c r="GH34" s="239"/>
      <c r="GI34" s="239"/>
      <c r="GJ34" s="239"/>
      <c r="GK34" s="239"/>
      <c r="GL34" s="239"/>
      <c r="GM34" s="239"/>
      <c r="GN34" s="239"/>
      <c r="GO34" s="239"/>
      <c r="GP34" s="239"/>
      <c r="GQ34" s="239"/>
      <c r="GR34" s="239"/>
      <c r="GS34" s="239"/>
      <c r="GT34" s="239"/>
      <c r="GU34" s="239"/>
      <c r="GV34" s="239"/>
      <c r="GW34" s="239"/>
      <c r="GX34" s="239"/>
      <c r="GY34" s="239"/>
      <c r="GZ34" s="239"/>
      <c r="HA34" s="239"/>
      <c r="HB34" s="239"/>
      <c r="HC34" s="239"/>
      <c r="HD34" s="239"/>
      <c r="HE34" s="239"/>
      <c r="HF34" s="239"/>
      <c r="HG34" s="239"/>
      <c r="HH34" s="239"/>
      <c r="HI34" s="239"/>
      <c r="HJ34" s="239"/>
      <c r="HK34" s="239"/>
      <c r="HL34" s="239"/>
      <c r="HM34" s="239"/>
      <c r="HN34" s="239"/>
      <c r="HO34" s="239"/>
      <c r="HP34" s="239"/>
      <c r="HQ34" s="239"/>
      <c r="HR34" s="239"/>
      <c r="HS34" s="239"/>
      <c r="HT34" s="239"/>
      <c r="HU34" s="239"/>
      <c r="HV34" s="239"/>
      <c r="HW34" s="239"/>
      <c r="HX34" s="239"/>
      <c r="HY34" s="239"/>
      <c r="HZ34" s="239"/>
      <c r="IA34" s="239"/>
      <c r="IB34" s="239"/>
      <c r="IC34" s="239"/>
      <c r="ID34" s="239"/>
      <c r="IE34" s="239"/>
      <c r="IF34" s="239"/>
      <c r="IG34" s="239"/>
      <c r="IH34" s="239"/>
      <c r="II34" s="239"/>
      <c r="IJ34" s="239"/>
      <c r="IK34" s="239"/>
      <c r="IL34" s="239"/>
      <c r="IM34" s="239"/>
      <c r="IN34" s="239"/>
      <c r="IO34" s="239"/>
      <c r="IP34" s="239"/>
      <c r="IQ34" s="239"/>
      <c r="IR34" s="239"/>
      <c r="IS34" s="239"/>
      <c r="IT34" s="239"/>
      <c r="IU34" s="239"/>
      <c r="IV34" s="239"/>
    </row>
    <row r="35" ht="21" customHeight="1" spans="1:256">
      <c r="A35" s="729" t="s">
        <v>83</v>
      </c>
      <c r="B35" s="783"/>
      <c r="C35" s="729"/>
      <c r="D35" s="620"/>
      <c r="E35" s="789"/>
      <c r="F35" s="620"/>
      <c r="G35" s="789"/>
      <c r="H35" s="620"/>
      <c r="I35" s="239"/>
      <c r="J35" s="239"/>
      <c r="K35" s="239"/>
      <c r="L35" s="239"/>
      <c r="M35" s="239"/>
      <c r="N35" s="239"/>
      <c r="O35" s="239"/>
      <c r="P35" s="239"/>
      <c r="Q35" s="239"/>
      <c r="R35" s="239"/>
      <c r="S35" s="239"/>
      <c r="T35" s="239"/>
      <c r="U35" s="239"/>
      <c r="V35" s="239"/>
      <c r="W35" s="239"/>
      <c r="X35" s="239"/>
      <c r="Y35" s="239"/>
      <c r="Z35" s="239"/>
      <c r="AA35" s="239"/>
      <c r="AB35" s="239"/>
      <c r="AC35" s="239"/>
      <c r="AD35" s="239"/>
      <c r="AE35" s="239"/>
      <c r="AF35" s="239"/>
      <c r="AG35" s="239"/>
      <c r="AH35" s="239"/>
      <c r="AI35" s="239"/>
      <c r="AJ35" s="239"/>
      <c r="AK35" s="239"/>
      <c r="AL35" s="239"/>
      <c r="AM35" s="239"/>
      <c r="AN35" s="239"/>
      <c r="AO35" s="239"/>
      <c r="AP35" s="239"/>
      <c r="AQ35" s="239"/>
      <c r="AR35" s="239"/>
      <c r="AS35" s="239"/>
      <c r="AT35" s="239"/>
      <c r="AU35" s="239"/>
      <c r="AV35" s="239"/>
      <c r="AW35" s="239"/>
      <c r="AX35" s="239"/>
      <c r="AY35" s="239"/>
      <c r="AZ35" s="239"/>
      <c r="BA35" s="239"/>
      <c r="BB35" s="239"/>
      <c r="BC35" s="239"/>
      <c r="BD35" s="239"/>
      <c r="BE35" s="239"/>
      <c r="BF35" s="239"/>
      <c r="BG35" s="239"/>
      <c r="BH35" s="239"/>
      <c r="BI35" s="239"/>
      <c r="BJ35" s="239"/>
      <c r="BK35" s="239"/>
      <c r="BL35" s="239"/>
      <c r="BM35" s="239"/>
      <c r="BN35" s="239"/>
      <c r="BO35" s="239"/>
      <c r="BP35" s="239"/>
      <c r="BQ35" s="239"/>
      <c r="BR35" s="239"/>
      <c r="BS35" s="239"/>
      <c r="BT35" s="239"/>
      <c r="BU35" s="239"/>
      <c r="BV35" s="239"/>
      <c r="BW35" s="239"/>
      <c r="BX35" s="239"/>
      <c r="BY35" s="239"/>
      <c r="BZ35" s="239"/>
      <c r="CA35" s="239"/>
      <c r="CB35" s="239"/>
      <c r="CC35" s="239"/>
      <c r="CD35" s="239"/>
      <c r="CE35" s="239"/>
      <c r="CF35" s="239"/>
      <c r="CG35" s="239"/>
      <c r="CH35" s="239"/>
      <c r="CI35" s="239"/>
      <c r="CJ35" s="239"/>
      <c r="CK35" s="239"/>
      <c r="CL35" s="239"/>
      <c r="CM35" s="239"/>
      <c r="CN35" s="239"/>
      <c r="CO35" s="239"/>
      <c r="CP35" s="239"/>
      <c r="CQ35" s="239"/>
      <c r="CR35" s="239"/>
      <c r="CS35" s="239"/>
      <c r="CT35" s="239"/>
      <c r="CU35" s="239"/>
      <c r="CV35" s="239"/>
      <c r="CW35" s="239"/>
      <c r="CX35" s="239"/>
      <c r="CY35" s="239"/>
      <c r="CZ35" s="239"/>
      <c r="DA35" s="239"/>
      <c r="DB35" s="239"/>
      <c r="DC35" s="239"/>
      <c r="DD35" s="239"/>
      <c r="DE35" s="239"/>
      <c r="DF35" s="239"/>
      <c r="DG35" s="239"/>
      <c r="DH35" s="239"/>
      <c r="DI35" s="239"/>
      <c r="DJ35" s="239"/>
      <c r="DK35" s="239"/>
      <c r="DL35" s="239"/>
      <c r="DM35" s="239"/>
      <c r="DN35" s="239"/>
      <c r="DO35" s="239"/>
      <c r="DP35" s="239"/>
      <c r="DQ35" s="239"/>
      <c r="DR35" s="239"/>
      <c r="DS35" s="239"/>
      <c r="DT35" s="239"/>
      <c r="DU35" s="239"/>
      <c r="DV35" s="239"/>
      <c r="DW35" s="239"/>
      <c r="DX35" s="239"/>
      <c r="DY35" s="239"/>
      <c r="DZ35" s="239"/>
      <c r="EA35" s="239"/>
      <c r="EB35" s="239"/>
      <c r="EC35" s="239"/>
      <c r="ED35" s="239"/>
      <c r="EE35" s="239"/>
      <c r="EF35" s="239"/>
      <c r="EG35" s="239"/>
      <c r="EH35" s="239"/>
      <c r="EI35" s="239"/>
      <c r="EJ35" s="239"/>
      <c r="EK35" s="239"/>
      <c r="EL35" s="239"/>
      <c r="EM35" s="239"/>
      <c r="EN35" s="239"/>
      <c r="EO35" s="239"/>
      <c r="EP35" s="239"/>
      <c r="EQ35" s="239"/>
      <c r="ER35" s="239"/>
      <c r="ES35" s="239"/>
      <c r="ET35" s="239"/>
      <c r="EU35" s="239"/>
      <c r="EV35" s="239"/>
      <c r="EW35" s="239"/>
      <c r="EX35" s="239"/>
      <c r="EY35" s="239"/>
      <c r="EZ35" s="239"/>
      <c r="FA35" s="239"/>
      <c r="FB35" s="239"/>
      <c r="FC35" s="239"/>
      <c r="FD35" s="239"/>
      <c r="FE35" s="239"/>
      <c r="FF35" s="239"/>
      <c r="FG35" s="239"/>
      <c r="FH35" s="239"/>
      <c r="FI35" s="239"/>
      <c r="FJ35" s="239"/>
      <c r="FK35" s="239"/>
      <c r="FL35" s="239"/>
      <c r="FM35" s="239"/>
      <c r="FN35" s="239"/>
      <c r="FO35" s="239"/>
      <c r="FP35" s="239"/>
      <c r="FQ35" s="239"/>
      <c r="FR35" s="239"/>
      <c r="FS35" s="239"/>
      <c r="FT35" s="239"/>
      <c r="FU35" s="239"/>
      <c r="FV35" s="239"/>
      <c r="FW35" s="239"/>
      <c r="FX35" s="239"/>
      <c r="FY35" s="239"/>
      <c r="FZ35" s="239"/>
      <c r="GA35" s="239"/>
      <c r="GB35" s="239"/>
      <c r="GC35" s="239"/>
      <c r="GD35" s="239"/>
      <c r="GE35" s="239"/>
      <c r="GF35" s="239"/>
      <c r="GG35" s="239"/>
      <c r="GH35" s="239"/>
      <c r="GI35" s="239"/>
      <c r="GJ35" s="239"/>
      <c r="GK35" s="239"/>
      <c r="GL35" s="239"/>
      <c r="GM35" s="239"/>
      <c r="GN35" s="239"/>
      <c r="GO35" s="239"/>
      <c r="GP35" s="239"/>
      <c r="GQ35" s="239"/>
      <c r="GR35" s="239"/>
      <c r="GS35" s="239"/>
      <c r="GT35" s="239"/>
      <c r="GU35" s="239"/>
      <c r="GV35" s="239"/>
      <c r="GW35" s="239"/>
      <c r="GX35" s="239"/>
      <c r="GY35" s="239"/>
      <c r="GZ35" s="239"/>
      <c r="HA35" s="239"/>
      <c r="HB35" s="239"/>
      <c r="HC35" s="239"/>
      <c r="HD35" s="239"/>
      <c r="HE35" s="239"/>
      <c r="HF35" s="239"/>
      <c r="HG35" s="239"/>
      <c r="HH35" s="239"/>
      <c r="HI35" s="239"/>
      <c r="HJ35" s="239"/>
      <c r="HK35" s="239"/>
      <c r="HL35" s="239"/>
      <c r="HM35" s="239"/>
      <c r="HN35" s="239"/>
      <c r="HO35" s="239"/>
      <c r="HP35" s="239"/>
      <c r="HQ35" s="239"/>
      <c r="HR35" s="239"/>
      <c r="HS35" s="239"/>
      <c r="HT35" s="239"/>
      <c r="HU35" s="239"/>
      <c r="HV35" s="239"/>
      <c r="HW35" s="239"/>
      <c r="HX35" s="239"/>
      <c r="HY35" s="239"/>
      <c r="HZ35" s="239"/>
      <c r="IA35" s="239"/>
      <c r="IB35" s="239"/>
      <c r="IC35" s="239"/>
      <c r="ID35" s="239"/>
      <c r="IE35" s="239"/>
      <c r="IF35" s="239"/>
      <c r="IG35" s="239"/>
      <c r="IH35" s="239"/>
      <c r="II35" s="239"/>
      <c r="IJ35" s="239"/>
      <c r="IK35" s="239"/>
      <c r="IL35" s="239"/>
      <c r="IM35" s="239"/>
      <c r="IN35" s="239"/>
      <c r="IO35" s="239"/>
      <c r="IP35" s="239"/>
      <c r="IQ35" s="239"/>
      <c r="IR35" s="239"/>
      <c r="IS35" s="239"/>
      <c r="IT35" s="239"/>
      <c r="IU35" s="239"/>
      <c r="IV35" s="239"/>
    </row>
    <row r="36" ht="21" customHeight="1" spans="1:256">
      <c r="A36" s="227" t="s">
        <v>84</v>
      </c>
      <c r="B36" s="620">
        <v>71299397</v>
      </c>
      <c r="C36" s="388" t="s">
        <v>85</v>
      </c>
      <c r="D36" s="620">
        <v>71299397</v>
      </c>
      <c r="E36" s="788" t="s">
        <v>85</v>
      </c>
      <c r="F36" s="620">
        <f>F33</f>
        <v>71299397</v>
      </c>
      <c r="G36" s="788" t="s">
        <v>85</v>
      </c>
      <c r="H36" s="620">
        <f>H33</f>
        <v>71299397</v>
      </c>
      <c r="I36" s="239"/>
      <c r="J36" s="239"/>
      <c r="K36" s="239"/>
      <c r="L36" s="239"/>
      <c r="M36" s="239"/>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239"/>
      <c r="AL36" s="239"/>
      <c r="AM36" s="239"/>
      <c r="AN36" s="239"/>
      <c r="AO36" s="239"/>
      <c r="AP36" s="239"/>
      <c r="AQ36" s="239"/>
      <c r="AR36" s="239"/>
      <c r="AS36" s="239"/>
      <c r="AT36" s="239"/>
      <c r="AU36" s="239"/>
      <c r="AV36" s="239"/>
      <c r="AW36" s="239"/>
      <c r="AX36" s="239"/>
      <c r="AY36" s="239"/>
      <c r="AZ36" s="239"/>
      <c r="BA36" s="239"/>
      <c r="BB36" s="239"/>
      <c r="BC36" s="239"/>
      <c r="BD36" s="239"/>
      <c r="BE36" s="239"/>
      <c r="BF36" s="239"/>
      <c r="BG36" s="239"/>
      <c r="BH36" s="239"/>
      <c r="BI36" s="239"/>
      <c r="BJ36" s="239"/>
      <c r="BK36" s="239"/>
      <c r="BL36" s="239"/>
      <c r="BM36" s="239"/>
      <c r="BN36" s="239"/>
      <c r="BO36" s="239"/>
      <c r="BP36" s="239"/>
      <c r="BQ36" s="239"/>
      <c r="BR36" s="239"/>
      <c r="BS36" s="239"/>
      <c r="BT36" s="239"/>
      <c r="BU36" s="239"/>
      <c r="BV36" s="239"/>
      <c r="BW36" s="239"/>
      <c r="BX36" s="239"/>
      <c r="BY36" s="239"/>
      <c r="BZ36" s="239"/>
      <c r="CA36" s="239"/>
      <c r="CB36" s="239"/>
      <c r="CC36" s="239"/>
      <c r="CD36" s="239"/>
      <c r="CE36" s="239"/>
      <c r="CF36" s="239"/>
      <c r="CG36" s="239"/>
      <c r="CH36" s="239"/>
      <c r="CI36" s="239"/>
      <c r="CJ36" s="239"/>
      <c r="CK36" s="239"/>
      <c r="CL36" s="239"/>
      <c r="CM36" s="239"/>
      <c r="CN36" s="239"/>
      <c r="CO36" s="239"/>
      <c r="CP36" s="239"/>
      <c r="CQ36" s="239"/>
      <c r="CR36" s="239"/>
      <c r="CS36" s="239"/>
      <c r="CT36" s="239"/>
      <c r="CU36" s="239"/>
      <c r="CV36" s="239"/>
      <c r="CW36" s="239"/>
      <c r="CX36" s="239"/>
      <c r="CY36" s="239"/>
      <c r="CZ36" s="239"/>
      <c r="DA36" s="239"/>
      <c r="DB36" s="239"/>
      <c r="DC36" s="239"/>
      <c r="DD36" s="239"/>
      <c r="DE36" s="239"/>
      <c r="DF36" s="239"/>
      <c r="DG36" s="239"/>
      <c r="DH36" s="239"/>
      <c r="DI36" s="239"/>
      <c r="DJ36" s="239"/>
      <c r="DK36" s="239"/>
      <c r="DL36" s="239"/>
      <c r="DM36" s="239"/>
      <c r="DN36" s="239"/>
      <c r="DO36" s="239"/>
      <c r="DP36" s="239"/>
      <c r="DQ36" s="239"/>
      <c r="DR36" s="239"/>
      <c r="DS36" s="239"/>
      <c r="DT36" s="239"/>
      <c r="DU36" s="239"/>
      <c r="DV36" s="239"/>
      <c r="DW36" s="239"/>
      <c r="DX36" s="239"/>
      <c r="DY36" s="239"/>
      <c r="DZ36" s="239"/>
      <c r="EA36" s="239"/>
      <c r="EB36" s="239"/>
      <c r="EC36" s="239"/>
      <c r="ED36" s="239"/>
      <c r="EE36" s="239"/>
      <c r="EF36" s="239"/>
      <c r="EG36" s="239"/>
      <c r="EH36" s="239"/>
      <c r="EI36" s="239"/>
      <c r="EJ36" s="239"/>
      <c r="EK36" s="239"/>
      <c r="EL36" s="239"/>
      <c r="EM36" s="239"/>
      <c r="EN36" s="239"/>
      <c r="EO36" s="239"/>
      <c r="EP36" s="239"/>
      <c r="EQ36" s="239"/>
      <c r="ER36" s="239"/>
      <c r="ES36" s="239"/>
      <c r="ET36" s="239"/>
      <c r="EU36" s="239"/>
      <c r="EV36" s="239"/>
      <c r="EW36" s="239"/>
      <c r="EX36" s="239"/>
      <c r="EY36" s="239"/>
      <c r="EZ36" s="239"/>
      <c r="FA36" s="239"/>
      <c r="FB36" s="239"/>
      <c r="FC36" s="239"/>
      <c r="FD36" s="239"/>
      <c r="FE36" s="239"/>
      <c r="FF36" s="239"/>
      <c r="FG36" s="239"/>
      <c r="FH36" s="239"/>
      <c r="FI36" s="239"/>
      <c r="FJ36" s="239"/>
      <c r="FK36" s="239"/>
      <c r="FL36" s="239"/>
      <c r="FM36" s="239"/>
      <c r="FN36" s="239"/>
      <c r="FO36" s="239"/>
      <c r="FP36" s="239"/>
      <c r="FQ36" s="239"/>
      <c r="FR36" s="239"/>
      <c r="FS36" s="239"/>
      <c r="FT36" s="239"/>
      <c r="FU36" s="239"/>
      <c r="FV36" s="239"/>
      <c r="FW36" s="239"/>
      <c r="FX36" s="239"/>
      <c r="FY36" s="239"/>
      <c r="FZ36" s="239"/>
      <c r="GA36" s="239"/>
      <c r="GB36" s="239"/>
      <c r="GC36" s="239"/>
      <c r="GD36" s="239"/>
      <c r="GE36" s="239"/>
      <c r="GF36" s="239"/>
      <c r="GG36" s="239"/>
      <c r="GH36" s="239"/>
      <c r="GI36" s="239"/>
      <c r="GJ36" s="239"/>
      <c r="GK36" s="239"/>
      <c r="GL36" s="239"/>
      <c r="GM36" s="239"/>
      <c r="GN36" s="239"/>
      <c r="GO36" s="239"/>
      <c r="GP36" s="239"/>
      <c r="GQ36" s="239"/>
      <c r="GR36" s="239"/>
      <c r="GS36" s="239"/>
      <c r="GT36" s="239"/>
      <c r="GU36" s="239"/>
      <c r="GV36" s="239"/>
      <c r="GW36" s="239"/>
      <c r="GX36" s="239"/>
      <c r="GY36" s="239"/>
      <c r="GZ36" s="239"/>
      <c r="HA36" s="239"/>
      <c r="HB36" s="239"/>
      <c r="HC36" s="239"/>
      <c r="HD36" s="239"/>
      <c r="HE36" s="239"/>
      <c r="HF36" s="239"/>
      <c r="HG36" s="239"/>
      <c r="HH36" s="239"/>
      <c r="HI36" s="239"/>
      <c r="HJ36" s="239"/>
      <c r="HK36" s="239"/>
      <c r="HL36" s="239"/>
      <c r="HM36" s="239"/>
      <c r="HN36" s="239"/>
      <c r="HO36" s="239"/>
      <c r="HP36" s="239"/>
      <c r="HQ36" s="239"/>
      <c r="HR36" s="239"/>
      <c r="HS36" s="239"/>
      <c r="HT36" s="239"/>
      <c r="HU36" s="239"/>
      <c r="HV36" s="239"/>
      <c r="HW36" s="239"/>
      <c r="HX36" s="239"/>
      <c r="HY36" s="239"/>
      <c r="HZ36" s="239"/>
      <c r="IA36" s="239"/>
      <c r="IB36" s="239"/>
      <c r="IC36" s="239"/>
      <c r="ID36" s="239"/>
      <c r="IE36" s="239"/>
      <c r="IF36" s="239"/>
      <c r="IG36" s="239"/>
      <c r="IH36" s="239"/>
      <c r="II36" s="239"/>
      <c r="IJ36" s="239"/>
      <c r="IK36" s="239"/>
      <c r="IL36" s="239"/>
      <c r="IM36" s="239"/>
      <c r="IN36" s="239"/>
      <c r="IO36" s="239"/>
      <c r="IP36" s="239"/>
      <c r="IQ36" s="239"/>
      <c r="IR36" s="239"/>
      <c r="IS36" s="239"/>
      <c r="IT36" s="239"/>
      <c r="IU36" s="239"/>
      <c r="IV36" s="239"/>
    </row>
    <row r="37" ht="18" customHeight="1" spans="1:256">
      <c r="A37" s="239"/>
      <c r="B37" s="239"/>
      <c r="C37" s="239"/>
      <c r="D37" s="239"/>
      <c r="E37" s="239"/>
      <c r="F37" s="239"/>
      <c r="G37" s="239"/>
      <c r="H37" s="239"/>
      <c r="I37" s="239"/>
      <c r="J37" s="239"/>
      <c r="K37" s="239"/>
      <c r="L37" s="239"/>
      <c r="M37" s="239"/>
      <c r="N37" s="239"/>
      <c r="O37" s="239"/>
      <c r="P37" s="239"/>
      <c r="Q37" s="239"/>
      <c r="R37" s="239"/>
      <c r="S37" s="239"/>
      <c r="T37" s="239"/>
      <c r="U37" s="239"/>
      <c r="V37" s="239"/>
      <c r="W37" s="239"/>
      <c r="X37" s="239"/>
      <c r="Y37" s="239"/>
      <c r="Z37" s="239"/>
      <c r="AA37" s="239"/>
      <c r="AB37" s="239"/>
      <c r="AC37" s="239"/>
      <c r="AD37" s="239"/>
      <c r="AE37" s="239"/>
      <c r="AF37" s="239"/>
      <c r="AG37" s="239"/>
      <c r="AH37" s="239"/>
      <c r="AI37" s="239"/>
      <c r="AJ37" s="239"/>
      <c r="AK37" s="239"/>
      <c r="AL37" s="239"/>
      <c r="AM37" s="239"/>
      <c r="AN37" s="239"/>
      <c r="AO37" s="239"/>
      <c r="AP37" s="239"/>
      <c r="AQ37" s="239"/>
      <c r="AR37" s="239"/>
      <c r="AS37" s="239"/>
      <c r="AT37" s="239"/>
      <c r="AU37" s="239"/>
      <c r="AV37" s="239"/>
      <c r="AW37" s="239"/>
      <c r="AX37" s="239"/>
      <c r="AY37" s="239"/>
      <c r="AZ37" s="239"/>
      <c r="BA37" s="239"/>
      <c r="BB37" s="239"/>
      <c r="BC37" s="239"/>
      <c r="BD37" s="239"/>
      <c r="BE37" s="239"/>
      <c r="BF37" s="239"/>
      <c r="BG37" s="239"/>
      <c r="BH37" s="239"/>
      <c r="BI37" s="239"/>
      <c r="BJ37" s="239"/>
      <c r="BK37" s="239"/>
      <c r="BL37" s="239"/>
      <c r="BM37" s="239"/>
      <c r="BN37" s="239"/>
      <c r="BO37" s="239"/>
      <c r="BP37" s="239"/>
      <c r="BQ37" s="239"/>
      <c r="BR37" s="239"/>
      <c r="BS37" s="239"/>
      <c r="BT37" s="239"/>
      <c r="BU37" s="239"/>
      <c r="BV37" s="239"/>
      <c r="BW37" s="239"/>
      <c r="BX37" s="239"/>
      <c r="BY37" s="239"/>
      <c r="BZ37" s="239"/>
      <c r="CA37" s="239"/>
      <c r="CB37" s="239"/>
      <c r="CC37" s="239"/>
      <c r="CD37" s="239"/>
      <c r="CE37" s="239"/>
      <c r="CF37" s="239"/>
      <c r="CG37" s="239"/>
      <c r="CH37" s="239"/>
      <c r="CI37" s="239"/>
      <c r="CJ37" s="239"/>
      <c r="CK37" s="239"/>
      <c r="CL37" s="239"/>
      <c r="CM37" s="239"/>
      <c r="CN37" s="239"/>
      <c r="CO37" s="239"/>
      <c r="CP37" s="239"/>
      <c r="CQ37" s="239"/>
      <c r="CR37" s="239"/>
      <c r="CS37" s="239"/>
      <c r="CT37" s="239"/>
      <c r="CU37" s="239"/>
      <c r="CV37" s="239"/>
      <c r="CW37" s="239"/>
      <c r="CX37" s="239"/>
      <c r="CY37" s="239"/>
      <c r="CZ37" s="239"/>
      <c r="DA37" s="239"/>
      <c r="DB37" s="239"/>
      <c r="DC37" s="239"/>
      <c r="DD37" s="239"/>
      <c r="DE37" s="239"/>
      <c r="DF37" s="239"/>
      <c r="DG37" s="239"/>
      <c r="DH37" s="239"/>
      <c r="DI37" s="239"/>
      <c r="DJ37" s="239"/>
      <c r="DK37" s="239"/>
      <c r="DL37" s="239"/>
      <c r="DM37" s="239"/>
      <c r="DN37" s="239"/>
      <c r="DO37" s="239"/>
      <c r="DP37" s="239"/>
      <c r="DQ37" s="239"/>
      <c r="DR37" s="239"/>
      <c r="DS37" s="239"/>
      <c r="DT37" s="239"/>
      <c r="DU37" s="239"/>
      <c r="DV37" s="239"/>
      <c r="DW37" s="239"/>
      <c r="DX37" s="239"/>
      <c r="DY37" s="239"/>
      <c r="DZ37" s="239"/>
      <c r="EA37" s="239"/>
      <c r="EB37" s="239"/>
      <c r="EC37" s="239"/>
      <c r="ED37" s="239"/>
      <c r="EE37" s="239"/>
      <c r="EF37" s="239"/>
      <c r="EG37" s="239"/>
      <c r="EH37" s="239"/>
      <c r="EI37" s="239"/>
      <c r="EJ37" s="239"/>
      <c r="EK37" s="239"/>
      <c r="EL37" s="239"/>
      <c r="EM37" s="239"/>
      <c r="EN37" s="239"/>
      <c r="EO37" s="239"/>
      <c r="EP37" s="239"/>
      <c r="EQ37" s="239"/>
      <c r="ER37" s="239"/>
      <c r="ES37" s="239"/>
      <c r="ET37" s="239"/>
      <c r="EU37" s="239"/>
      <c r="EV37" s="239"/>
      <c r="EW37" s="239"/>
      <c r="EX37" s="239"/>
      <c r="EY37" s="239"/>
      <c r="EZ37" s="239"/>
      <c r="FA37" s="239"/>
      <c r="FB37" s="239"/>
      <c r="FC37" s="239"/>
      <c r="FD37" s="239"/>
      <c r="FE37" s="239"/>
      <c r="FF37" s="239"/>
      <c r="FG37" s="239"/>
      <c r="FH37" s="239"/>
      <c r="FI37" s="239"/>
      <c r="FJ37" s="239"/>
      <c r="FK37" s="239"/>
      <c r="FL37" s="239"/>
      <c r="FM37" s="239"/>
      <c r="FN37" s="239"/>
      <c r="FO37" s="239"/>
      <c r="FP37" s="239"/>
      <c r="FQ37" s="239"/>
      <c r="FR37" s="239"/>
      <c r="FS37" s="239"/>
      <c r="FT37" s="239"/>
      <c r="FU37" s="239"/>
      <c r="FV37" s="239"/>
      <c r="FW37" s="239"/>
      <c r="FX37" s="239"/>
      <c r="FY37" s="239"/>
      <c r="FZ37" s="239"/>
      <c r="GA37" s="239"/>
      <c r="GB37" s="239"/>
      <c r="GC37" s="239"/>
      <c r="GD37" s="239"/>
      <c r="GE37" s="239"/>
      <c r="GF37" s="239"/>
      <c r="GG37" s="239"/>
      <c r="GH37" s="239"/>
      <c r="GI37" s="239"/>
      <c r="GJ37" s="239"/>
      <c r="GK37" s="239"/>
      <c r="GL37" s="239"/>
      <c r="GM37" s="239"/>
      <c r="GN37" s="239"/>
      <c r="GO37" s="239"/>
      <c r="GP37" s="239"/>
      <c r="GQ37" s="239"/>
      <c r="GR37" s="239"/>
      <c r="GS37" s="239"/>
      <c r="GT37" s="239"/>
      <c r="GU37" s="239"/>
      <c r="GV37" s="239"/>
      <c r="GW37" s="239"/>
      <c r="GX37" s="239"/>
      <c r="GY37" s="239"/>
      <c r="GZ37" s="239"/>
      <c r="HA37" s="239"/>
      <c r="HB37" s="239"/>
      <c r="HC37" s="239"/>
      <c r="HD37" s="239"/>
      <c r="HE37" s="239"/>
      <c r="HF37" s="239"/>
      <c r="HG37" s="239"/>
      <c r="HH37" s="239"/>
      <c r="HI37" s="239"/>
      <c r="HJ37" s="239"/>
      <c r="HK37" s="239"/>
      <c r="HL37" s="239"/>
      <c r="HM37" s="239"/>
      <c r="HN37" s="239"/>
      <c r="HO37" s="239"/>
      <c r="HP37" s="239"/>
      <c r="HQ37" s="239"/>
      <c r="HR37" s="239"/>
      <c r="HS37" s="239"/>
      <c r="HT37" s="239"/>
      <c r="HU37" s="239"/>
      <c r="HV37" s="239"/>
      <c r="HW37" s="239"/>
      <c r="HX37" s="239"/>
      <c r="HY37" s="239"/>
      <c r="HZ37" s="239"/>
      <c r="IA37" s="239"/>
      <c r="IB37" s="239"/>
      <c r="IC37" s="239"/>
      <c r="ID37" s="239"/>
      <c r="IE37" s="239"/>
      <c r="IF37" s="239"/>
      <c r="IG37" s="239"/>
      <c r="IH37" s="239"/>
      <c r="II37" s="239"/>
      <c r="IJ37" s="239"/>
      <c r="IK37" s="239"/>
      <c r="IL37" s="239"/>
      <c r="IM37" s="239"/>
      <c r="IN37" s="239"/>
      <c r="IO37" s="239"/>
      <c r="IP37" s="239"/>
      <c r="IQ37" s="239"/>
      <c r="IR37" s="239"/>
      <c r="IS37" s="239"/>
      <c r="IT37" s="239"/>
      <c r="IU37" s="239"/>
      <c r="IV37" s="239"/>
    </row>
    <row r="38" customHeight="1" spans="1:256">
      <c r="A38" s="239"/>
      <c r="B38" s="790"/>
      <c r="C38" s="239"/>
      <c r="D38" s="239"/>
      <c r="E38" s="239"/>
      <c r="F38" s="239"/>
      <c r="G38" s="239"/>
      <c r="H38" s="239"/>
      <c r="I38" s="239"/>
      <c r="J38" s="239"/>
      <c r="K38" s="239"/>
      <c r="L38" s="239"/>
      <c r="M38" s="239"/>
      <c r="N38" s="239"/>
      <c r="O38" s="239"/>
      <c r="P38" s="239"/>
      <c r="Q38" s="239"/>
      <c r="R38" s="239"/>
      <c r="S38" s="239"/>
      <c r="T38" s="239"/>
      <c r="U38" s="239"/>
      <c r="V38" s="239"/>
      <c r="W38" s="239"/>
      <c r="X38" s="239"/>
      <c r="Y38" s="239"/>
      <c r="Z38" s="239"/>
      <c r="AA38" s="239"/>
      <c r="AB38" s="239"/>
      <c r="AC38" s="239"/>
      <c r="AD38" s="239"/>
      <c r="AE38" s="239"/>
      <c r="AF38" s="239"/>
      <c r="AG38" s="239"/>
      <c r="AH38" s="239"/>
      <c r="AI38" s="239"/>
      <c r="AJ38" s="239"/>
      <c r="AK38" s="239"/>
      <c r="AL38" s="239"/>
      <c r="AM38" s="239"/>
      <c r="AN38" s="239"/>
      <c r="AO38" s="239"/>
      <c r="AP38" s="239"/>
      <c r="AQ38" s="239"/>
      <c r="AR38" s="239"/>
      <c r="AS38" s="239"/>
      <c r="AT38" s="239"/>
      <c r="AU38" s="239"/>
      <c r="AV38" s="239"/>
      <c r="AW38" s="239"/>
      <c r="AX38" s="239"/>
      <c r="AY38" s="239"/>
      <c r="AZ38" s="239"/>
      <c r="BA38" s="239"/>
      <c r="BB38" s="239"/>
      <c r="BC38" s="239"/>
      <c r="BD38" s="239"/>
      <c r="BE38" s="239"/>
      <c r="BF38" s="239"/>
      <c r="BG38" s="239"/>
      <c r="BH38" s="239"/>
      <c r="BI38" s="239"/>
      <c r="BJ38" s="239"/>
      <c r="BK38" s="239"/>
      <c r="BL38" s="239"/>
      <c r="BM38" s="239"/>
      <c r="BN38" s="239"/>
      <c r="BO38" s="239"/>
      <c r="BP38" s="239"/>
      <c r="BQ38" s="239"/>
      <c r="BR38" s="239"/>
      <c r="BS38" s="239"/>
      <c r="BT38" s="239"/>
      <c r="BU38" s="239"/>
      <c r="BV38" s="239"/>
      <c r="BW38" s="239"/>
      <c r="BX38" s="239"/>
      <c r="BY38" s="239"/>
      <c r="BZ38" s="239"/>
      <c r="CA38" s="239"/>
      <c r="CB38" s="239"/>
      <c r="CC38" s="239"/>
      <c r="CD38" s="239"/>
      <c r="CE38" s="239"/>
      <c r="CF38" s="239"/>
      <c r="CG38" s="239"/>
      <c r="CH38" s="239"/>
      <c r="CI38" s="239"/>
      <c r="CJ38" s="239"/>
      <c r="CK38" s="239"/>
      <c r="CL38" s="239"/>
      <c r="CM38" s="239"/>
      <c r="CN38" s="239"/>
      <c r="CO38" s="239"/>
      <c r="CP38" s="239"/>
      <c r="CQ38" s="239"/>
      <c r="CR38" s="239"/>
      <c r="CS38" s="239"/>
      <c r="CT38" s="239"/>
      <c r="CU38" s="239"/>
      <c r="CV38" s="239"/>
      <c r="CW38" s="239"/>
      <c r="CX38" s="239"/>
      <c r="CY38" s="239"/>
      <c r="CZ38" s="239"/>
      <c r="DA38" s="239"/>
      <c r="DB38" s="239"/>
      <c r="DC38" s="239"/>
      <c r="DD38" s="239"/>
      <c r="DE38" s="239"/>
      <c r="DF38" s="239"/>
      <c r="DG38" s="239"/>
      <c r="DH38" s="239"/>
      <c r="DI38" s="239"/>
      <c r="DJ38" s="239"/>
      <c r="DK38" s="239"/>
      <c r="DL38" s="239"/>
      <c r="DM38" s="239"/>
      <c r="DN38" s="239"/>
      <c r="DO38" s="239"/>
      <c r="DP38" s="239"/>
      <c r="DQ38" s="239"/>
      <c r="DR38" s="239"/>
      <c r="DS38" s="239"/>
      <c r="DT38" s="239"/>
      <c r="DU38" s="239"/>
      <c r="DV38" s="239"/>
      <c r="DW38" s="239"/>
      <c r="DX38" s="239"/>
      <c r="DY38" s="239"/>
      <c r="DZ38" s="239"/>
      <c r="EA38" s="239"/>
      <c r="EB38" s="239"/>
      <c r="EC38" s="239"/>
      <c r="ED38" s="239"/>
      <c r="EE38" s="239"/>
      <c r="EF38" s="239"/>
      <c r="EG38" s="239"/>
      <c r="EH38" s="239"/>
      <c r="EI38" s="239"/>
      <c r="EJ38" s="239"/>
      <c r="EK38" s="239"/>
      <c r="EL38" s="239"/>
      <c r="EM38" s="239"/>
      <c r="EN38" s="239"/>
      <c r="EO38" s="239"/>
      <c r="EP38" s="239"/>
      <c r="EQ38" s="239"/>
      <c r="ER38" s="239"/>
      <c r="ES38" s="239"/>
      <c r="ET38" s="239"/>
      <c r="EU38" s="239"/>
      <c r="EV38" s="239"/>
      <c r="EW38" s="239"/>
      <c r="EX38" s="239"/>
      <c r="EY38" s="239"/>
      <c r="EZ38" s="239"/>
      <c r="FA38" s="239"/>
      <c r="FB38" s="239"/>
      <c r="FC38" s="239"/>
      <c r="FD38" s="239"/>
      <c r="FE38" s="239"/>
      <c r="FF38" s="239"/>
      <c r="FG38" s="239"/>
      <c r="FH38" s="239"/>
      <c r="FI38" s="239"/>
      <c r="FJ38" s="239"/>
      <c r="FK38" s="239"/>
      <c r="FL38" s="239"/>
      <c r="FM38" s="239"/>
      <c r="FN38" s="239"/>
      <c r="FO38" s="239"/>
      <c r="FP38" s="239"/>
      <c r="FQ38" s="239"/>
      <c r="FR38" s="239"/>
      <c r="FS38" s="239"/>
      <c r="FT38" s="239"/>
      <c r="FU38" s="239"/>
      <c r="FV38" s="239"/>
      <c r="FW38" s="239"/>
      <c r="FX38" s="239"/>
      <c r="FY38" s="239"/>
      <c r="FZ38" s="239"/>
      <c r="GA38" s="239"/>
      <c r="GB38" s="239"/>
      <c r="GC38" s="239"/>
      <c r="GD38" s="239"/>
      <c r="GE38" s="239"/>
      <c r="GF38" s="239"/>
      <c r="GG38" s="239"/>
      <c r="GH38" s="239"/>
      <c r="GI38" s="239"/>
      <c r="GJ38" s="239"/>
      <c r="GK38" s="239"/>
      <c r="GL38" s="239"/>
      <c r="GM38" s="239"/>
      <c r="GN38" s="239"/>
      <c r="GO38" s="239"/>
      <c r="GP38" s="239"/>
      <c r="GQ38" s="239"/>
      <c r="GR38" s="239"/>
      <c r="GS38" s="239"/>
      <c r="GT38" s="239"/>
      <c r="GU38" s="239"/>
      <c r="GV38" s="239"/>
      <c r="GW38" s="239"/>
      <c r="GX38" s="239"/>
      <c r="GY38" s="239"/>
      <c r="GZ38" s="239"/>
      <c r="HA38" s="239"/>
      <c r="HB38" s="239"/>
      <c r="HC38" s="239"/>
      <c r="HD38" s="239"/>
      <c r="HE38" s="239"/>
      <c r="HF38" s="239"/>
      <c r="HG38" s="239"/>
      <c r="HH38" s="239"/>
      <c r="HI38" s="239"/>
      <c r="HJ38" s="239"/>
      <c r="HK38" s="239"/>
      <c r="HL38" s="239"/>
      <c r="HM38" s="239"/>
      <c r="HN38" s="239"/>
      <c r="HO38" s="239"/>
      <c r="HP38" s="239"/>
      <c r="HQ38" s="239"/>
      <c r="HR38" s="239"/>
      <c r="HS38" s="239"/>
      <c r="HT38" s="239"/>
      <c r="HU38" s="239"/>
      <c r="HV38" s="239"/>
      <c r="HW38" s="239"/>
      <c r="HX38" s="239"/>
      <c r="HY38" s="239"/>
      <c r="HZ38" s="239"/>
      <c r="IA38" s="239"/>
      <c r="IB38" s="239"/>
      <c r="IC38" s="239"/>
      <c r="ID38" s="239"/>
      <c r="IE38" s="239"/>
      <c r="IF38" s="239"/>
      <c r="IG38" s="239"/>
      <c r="IH38" s="239"/>
      <c r="II38" s="239"/>
      <c r="IJ38" s="239"/>
      <c r="IK38" s="239"/>
      <c r="IL38" s="239"/>
      <c r="IM38" s="239"/>
      <c r="IN38" s="239"/>
      <c r="IO38" s="239"/>
      <c r="IP38" s="239"/>
      <c r="IQ38" s="239"/>
      <c r="IR38" s="239"/>
      <c r="IS38" s="239"/>
      <c r="IT38" s="239"/>
      <c r="IU38" s="239"/>
      <c r="IV38" s="239"/>
    </row>
    <row r="39" customHeight="1" spans="1:256">
      <c r="A39" s="239"/>
      <c r="B39" s="790"/>
      <c r="C39" s="239"/>
      <c r="D39" s="239"/>
      <c r="E39" s="239"/>
      <c r="F39" s="239"/>
      <c r="G39" s="239"/>
      <c r="H39" s="239"/>
      <c r="I39" s="239"/>
      <c r="J39" s="239"/>
      <c r="K39" s="239"/>
      <c r="L39" s="239"/>
      <c r="M39" s="239"/>
      <c r="N39" s="239"/>
      <c r="O39" s="239"/>
      <c r="P39" s="239"/>
      <c r="Q39" s="239"/>
      <c r="R39" s="239"/>
      <c r="S39" s="239"/>
      <c r="T39" s="239"/>
      <c r="U39" s="239"/>
      <c r="V39" s="239"/>
      <c r="W39" s="239"/>
      <c r="X39" s="239"/>
      <c r="Y39" s="239"/>
      <c r="Z39" s="239"/>
      <c r="AA39" s="239"/>
      <c r="AB39" s="239"/>
      <c r="AC39" s="239"/>
      <c r="AD39" s="239"/>
      <c r="AE39" s="239"/>
      <c r="AF39" s="239"/>
      <c r="AG39" s="239"/>
      <c r="AH39" s="239"/>
      <c r="AI39" s="239"/>
      <c r="AJ39" s="239"/>
      <c r="AK39" s="239"/>
      <c r="AL39" s="239"/>
      <c r="AM39" s="239"/>
      <c r="AN39" s="239"/>
      <c r="AO39" s="239"/>
      <c r="AP39" s="239"/>
      <c r="AQ39" s="239"/>
      <c r="AR39" s="239"/>
      <c r="AS39" s="239"/>
      <c r="AT39" s="239"/>
      <c r="AU39" s="239"/>
      <c r="AV39" s="239"/>
      <c r="AW39" s="239"/>
      <c r="AX39" s="239"/>
      <c r="AY39" s="239"/>
      <c r="AZ39" s="239"/>
      <c r="BA39" s="239"/>
      <c r="BB39" s="239"/>
      <c r="BC39" s="239"/>
      <c r="BD39" s="239"/>
      <c r="BE39" s="239"/>
      <c r="BF39" s="239"/>
      <c r="BG39" s="239"/>
      <c r="BH39" s="239"/>
      <c r="BI39" s="239"/>
      <c r="BJ39" s="239"/>
      <c r="BK39" s="239"/>
      <c r="BL39" s="239"/>
      <c r="BM39" s="239"/>
      <c r="BN39" s="239"/>
      <c r="BO39" s="239"/>
      <c r="BP39" s="239"/>
      <c r="BQ39" s="239"/>
      <c r="BR39" s="239"/>
      <c r="BS39" s="239"/>
      <c r="BT39" s="239"/>
      <c r="BU39" s="239"/>
      <c r="BV39" s="239"/>
      <c r="BW39" s="239"/>
      <c r="BX39" s="239"/>
      <c r="BY39" s="239"/>
      <c r="BZ39" s="239"/>
      <c r="CA39" s="239"/>
      <c r="CB39" s="239"/>
      <c r="CC39" s="239"/>
      <c r="CD39" s="239"/>
      <c r="CE39" s="239"/>
      <c r="CF39" s="239"/>
      <c r="CG39" s="239"/>
      <c r="CH39" s="239"/>
      <c r="CI39" s="239"/>
      <c r="CJ39" s="239"/>
      <c r="CK39" s="239"/>
      <c r="CL39" s="239"/>
      <c r="CM39" s="239"/>
      <c r="CN39" s="239"/>
      <c r="CO39" s="239"/>
      <c r="CP39" s="239"/>
      <c r="CQ39" s="239"/>
      <c r="CR39" s="239"/>
      <c r="CS39" s="239"/>
      <c r="CT39" s="239"/>
      <c r="CU39" s="239"/>
      <c r="CV39" s="239"/>
      <c r="CW39" s="239"/>
      <c r="CX39" s="239"/>
      <c r="CY39" s="239"/>
      <c r="CZ39" s="239"/>
      <c r="DA39" s="239"/>
      <c r="DB39" s="239"/>
      <c r="DC39" s="239"/>
      <c r="DD39" s="239"/>
      <c r="DE39" s="239"/>
      <c r="DF39" s="239"/>
      <c r="DG39" s="239"/>
      <c r="DH39" s="239"/>
      <c r="DI39" s="239"/>
      <c r="DJ39" s="239"/>
      <c r="DK39" s="239"/>
      <c r="DL39" s="239"/>
      <c r="DM39" s="239"/>
      <c r="DN39" s="239"/>
      <c r="DO39" s="239"/>
      <c r="DP39" s="239"/>
      <c r="DQ39" s="239"/>
      <c r="DR39" s="239"/>
      <c r="DS39" s="239"/>
      <c r="DT39" s="239"/>
      <c r="DU39" s="239"/>
      <c r="DV39" s="239"/>
      <c r="DW39" s="239"/>
      <c r="DX39" s="239"/>
      <c r="DY39" s="239"/>
      <c r="DZ39" s="239"/>
      <c r="EA39" s="239"/>
      <c r="EB39" s="239"/>
      <c r="EC39" s="239"/>
      <c r="ED39" s="239"/>
      <c r="EE39" s="239"/>
      <c r="EF39" s="239"/>
      <c r="EG39" s="239"/>
      <c r="EH39" s="239"/>
      <c r="EI39" s="239"/>
      <c r="EJ39" s="239"/>
      <c r="EK39" s="239"/>
      <c r="EL39" s="239"/>
      <c r="EM39" s="239"/>
      <c r="EN39" s="239"/>
      <c r="EO39" s="239"/>
      <c r="EP39" s="239"/>
      <c r="EQ39" s="239"/>
      <c r="ER39" s="239"/>
      <c r="ES39" s="239"/>
      <c r="ET39" s="239"/>
      <c r="EU39" s="239"/>
      <c r="EV39" s="239"/>
      <c r="EW39" s="239"/>
      <c r="EX39" s="239"/>
      <c r="EY39" s="239"/>
      <c r="EZ39" s="239"/>
      <c r="FA39" s="239"/>
      <c r="FB39" s="239"/>
      <c r="FC39" s="239"/>
      <c r="FD39" s="239"/>
      <c r="FE39" s="239"/>
      <c r="FF39" s="239"/>
      <c r="FG39" s="239"/>
      <c r="FH39" s="239"/>
      <c r="FI39" s="239"/>
      <c r="FJ39" s="239"/>
      <c r="FK39" s="239"/>
      <c r="FL39" s="239"/>
      <c r="FM39" s="239"/>
      <c r="FN39" s="239"/>
      <c r="FO39" s="239"/>
      <c r="FP39" s="239"/>
      <c r="FQ39" s="239"/>
      <c r="FR39" s="239"/>
      <c r="FS39" s="239"/>
      <c r="FT39" s="239"/>
      <c r="FU39" s="239"/>
      <c r="FV39" s="239"/>
      <c r="FW39" s="239"/>
      <c r="FX39" s="239"/>
      <c r="FY39" s="239"/>
      <c r="FZ39" s="239"/>
      <c r="GA39" s="239"/>
      <c r="GB39" s="239"/>
      <c r="GC39" s="239"/>
      <c r="GD39" s="239"/>
      <c r="GE39" s="239"/>
      <c r="GF39" s="239"/>
      <c r="GG39" s="239"/>
      <c r="GH39" s="239"/>
      <c r="GI39" s="239"/>
      <c r="GJ39" s="239"/>
      <c r="GK39" s="239"/>
      <c r="GL39" s="239"/>
      <c r="GM39" s="239"/>
      <c r="GN39" s="239"/>
      <c r="GO39" s="239"/>
      <c r="GP39" s="239"/>
      <c r="GQ39" s="239"/>
      <c r="GR39" s="239"/>
      <c r="GS39" s="239"/>
      <c r="GT39" s="239"/>
      <c r="GU39" s="239"/>
      <c r="GV39" s="239"/>
      <c r="GW39" s="239"/>
      <c r="GX39" s="239"/>
      <c r="GY39" s="239"/>
      <c r="GZ39" s="239"/>
      <c r="HA39" s="239"/>
      <c r="HB39" s="239"/>
      <c r="HC39" s="239"/>
      <c r="HD39" s="239"/>
      <c r="HE39" s="239"/>
      <c r="HF39" s="239"/>
      <c r="HG39" s="239"/>
      <c r="HH39" s="239"/>
      <c r="HI39" s="239"/>
      <c r="HJ39" s="239"/>
      <c r="HK39" s="239"/>
      <c r="HL39" s="239"/>
      <c r="HM39" s="239"/>
      <c r="HN39" s="239"/>
      <c r="HO39" s="239"/>
      <c r="HP39" s="239"/>
      <c r="HQ39" s="239"/>
      <c r="HR39" s="239"/>
      <c r="HS39" s="239"/>
      <c r="HT39" s="239"/>
      <c r="HU39" s="239"/>
      <c r="HV39" s="239"/>
      <c r="HW39" s="239"/>
      <c r="HX39" s="239"/>
      <c r="HY39" s="239"/>
      <c r="HZ39" s="239"/>
      <c r="IA39" s="239"/>
      <c r="IB39" s="239"/>
      <c r="IC39" s="239"/>
      <c r="ID39" s="239"/>
      <c r="IE39" s="239"/>
      <c r="IF39" s="239"/>
      <c r="IG39" s="239"/>
      <c r="IH39" s="239"/>
      <c r="II39" s="239"/>
      <c r="IJ39" s="239"/>
      <c r="IK39" s="239"/>
      <c r="IL39" s="239"/>
      <c r="IM39" s="239"/>
      <c r="IN39" s="239"/>
      <c r="IO39" s="239"/>
      <c r="IP39" s="239"/>
      <c r="IQ39" s="239"/>
      <c r="IR39" s="239"/>
      <c r="IS39" s="239"/>
      <c r="IT39" s="239"/>
      <c r="IU39" s="239"/>
      <c r="IV39" s="239"/>
    </row>
    <row r="40" customHeight="1" spans="1:256">
      <c r="A40" s="239"/>
      <c r="B40" s="790"/>
      <c r="C40" s="239"/>
      <c r="D40" s="239"/>
      <c r="E40" s="239"/>
      <c r="F40" s="239"/>
      <c r="G40" s="239"/>
      <c r="H40" s="239"/>
      <c r="I40" s="239"/>
      <c r="J40" s="239"/>
      <c r="K40" s="239"/>
      <c r="L40" s="239"/>
      <c r="M40" s="239"/>
      <c r="N40" s="239"/>
      <c r="O40" s="239"/>
      <c r="P40" s="239"/>
      <c r="Q40" s="239"/>
      <c r="R40" s="239"/>
      <c r="S40" s="239"/>
      <c r="T40" s="239"/>
      <c r="U40" s="239"/>
      <c r="V40" s="239"/>
      <c r="W40" s="239"/>
      <c r="X40" s="239"/>
      <c r="Y40" s="239"/>
      <c r="Z40" s="239"/>
      <c r="AA40" s="239"/>
      <c r="AB40" s="239"/>
      <c r="AC40" s="239"/>
      <c r="AD40" s="239"/>
      <c r="AE40" s="239"/>
      <c r="AF40" s="239"/>
      <c r="AG40" s="239"/>
      <c r="AH40" s="239"/>
      <c r="AI40" s="239"/>
      <c r="AJ40" s="239"/>
      <c r="AK40" s="239"/>
      <c r="AL40" s="239"/>
      <c r="AM40" s="239"/>
      <c r="AN40" s="239"/>
      <c r="AO40" s="239"/>
      <c r="AP40" s="239"/>
      <c r="AQ40" s="239"/>
      <c r="AR40" s="239"/>
      <c r="AS40" s="239"/>
      <c r="AT40" s="239"/>
      <c r="AU40" s="239"/>
      <c r="AV40" s="239"/>
      <c r="AW40" s="239"/>
      <c r="AX40" s="239"/>
      <c r="AY40" s="239"/>
      <c r="AZ40" s="239"/>
      <c r="BA40" s="239"/>
      <c r="BB40" s="239"/>
      <c r="BC40" s="239"/>
      <c r="BD40" s="239"/>
      <c r="BE40" s="239"/>
      <c r="BF40" s="239"/>
      <c r="BG40" s="239"/>
      <c r="BH40" s="239"/>
      <c r="BI40" s="239"/>
      <c r="BJ40" s="239"/>
      <c r="BK40" s="239"/>
      <c r="BL40" s="239"/>
      <c r="BM40" s="239"/>
      <c r="BN40" s="239"/>
      <c r="BO40" s="239"/>
      <c r="BP40" s="239"/>
      <c r="BQ40" s="239"/>
      <c r="BR40" s="239"/>
      <c r="BS40" s="239"/>
      <c r="BT40" s="239"/>
      <c r="BU40" s="239"/>
      <c r="BV40" s="239"/>
      <c r="BW40" s="239"/>
      <c r="BX40" s="239"/>
      <c r="BY40" s="239"/>
      <c r="BZ40" s="239"/>
      <c r="CA40" s="239"/>
      <c r="CB40" s="239"/>
      <c r="CC40" s="239"/>
      <c r="CD40" s="239"/>
      <c r="CE40" s="239"/>
      <c r="CF40" s="239"/>
      <c r="CG40" s="239"/>
      <c r="CH40" s="239"/>
      <c r="CI40" s="239"/>
      <c r="CJ40" s="239"/>
      <c r="CK40" s="239"/>
      <c r="CL40" s="239"/>
      <c r="CM40" s="239"/>
      <c r="CN40" s="239"/>
      <c r="CO40" s="239"/>
      <c r="CP40" s="239"/>
      <c r="CQ40" s="239"/>
      <c r="CR40" s="239"/>
      <c r="CS40" s="239"/>
      <c r="CT40" s="239"/>
      <c r="CU40" s="239"/>
      <c r="CV40" s="239"/>
      <c r="CW40" s="239"/>
      <c r="CX40" s="239"/>
      <c r="CY40" s="239"/>
      <c r="CZ40" s="239"/>
      <c r="DA40" s="239"/>
      <c r="DB40" s="239"/>
      <c r="DC40" s="239"/>
      <c r="DD40" s="239"/>
      <c r="DE40" s="239"/>
      <c r="DF40" s="239"/>
      <c r="DG40" s="239"/>
      <c r="DH40" s="239"/>
      <c r="DI40" s="239"/>
      <c r="DJ40" s="239"/>
      <c r="DK40" s="239"/>
      <c r="DL40" s="239"/>
      <c r="DM40" s="239"/>
      <c r="DN40" s="239"/>
      <c r="DO40" s="239"/>
      <c r="DP40" s="239"/>
      <c r="DQ40" s="239"/>
      <c r="DR40" s="239"/>
      <c r="DS40" s="239"/>
      <c r="DT40" s="239"/>
      <c r="DU40" s="239"/>
      <c r="DV40" s="239"/>
      <c r="DW40" s="239"/>
      <c r="DX40" s="239"/>
      <c r="DY40" s="239"/>
      <c r="DZ40" s="239"/>
      <c r="EA40" s="239"/>
      <c r="EB40" s="239"/>
      <c r="EC40" s="239"/>
      <c r="ED40" s="239"/>
      <c r="EE40" s="239"/>
      <c r="EF40" s="239"/>
      <c r="EG40" s="239"/>
      <c r="EH40" s="239"/>
      <c r="EI40" s="239"/>
      <c r="EJ40" s="239"/>
      <c r="EK40" s="239"/>
      <c r="EL40" s="239"/>
      <c r="EM40" s="239"/>
      <c r="EN40" s="239"/>
      <c r="EO40" s="239"/>
      <c r="EP40" s="239"/>
      <c r="EQ40" s="239"/>
      <c r="ER40" s="239"/>
      <c r="ES40" s="239"/>
      <c r="ET40" s="239"/>
      <c r="EU40" s="239"/>
      <c r="EV40" s="239"/>
      <c r="EW40" s="239"/>
      <c r="EX40" s="239"/>
      <c r="EY40" s="239"/>
      <c r="EZ40" s="239"/>
      <c r="FA40" s="239"/>
      <c r="FB40" s="239"/>
      <c r="FC40" s="239"/>
      <c r="FD40" s="239"/>
      <c r="FE40" s="239"/>
      <c r="FF40" s="239"/>
      <c r="FG40" s="239"/>
      <c r="FH40" s="239"/>
      <c r="FI40" s="239"/>
      <c r="FJ40" s="239"/>
      <c r="FK40" s="239"/>
      <c r="FL40" s="239"/>
      <c r="FM40" s="239"/>
      <c r="FN40" s="239"/>
      <c r="FO40" s="239"/>
      <c r="FP40" s="239"/>
      <c r="FQ40" s="239"/>
      <c r="FR40" s="239"/>
      <c r="FS40" s="239"/>
      <c r="FT40" s="239"/>
      <c r="FU40" s="239"/>
      <c r="FV40" s="239"/>
      <c r="FW40" s="239"/>
      <c r="FX40" s="239"/>
      <c r="FY40" s="239"/>
      <c r="FZ40" s="239"/>
      <c r="GA40" s="239"/>
      <c r="GB40" s="239"/>
      <c r="GC40" s="239"/>
      <c r="GD40" s="239"/>
      <c r="GE40" s="239"/>
      <c r="GF40" s="239"/>
      <c r="GG40" s="239"/>
      <c r="GH40" s="239"/>
      <c r="GI40" s="239"/>
      <c r="GJ40" s="239"/>
      <c r="GK40" s="239"/>
      <c r="GL40" s="239"/>
      <c r="GM40" s="239"/>
      <c r="GN40" s="239"/>
      <c r="GO40" s="239"/>
      <c r="GP40" s="239"/>
      <c r="GQ40" s="239"/>
      <c r="GR40" s="239"/>
      <c r="GS40" s="239"/>
      <c r="GT40" s="239"/>
      <c r="GU40" s="239"/>
      <c r="GV40" s="239"/>
      <c r="GW40" s="239"/>
      <c r="GX40" s="239"/>
      <c r="GY40" s="239"/>
      <c r="GZ40" s="239"/>
      <c r="HA40" s="239"/>
      <c r="HB40" s="239"/>
      <c r="HC40" s="239"/>
      <c r="HD40" s="239"/>
      <c r="HE40" s="239"/>
      <c r="HF40" s="239"/>
      <c r="HG40" s="239"/>
      <c r="HH40" s="239"/>
      <c r="HI40" s="239"/>
      <c r="HJ40" s="239"/>
      <c r="HK40" s="239"/>
      <c r="HL40" s="239"/>
      <c r="HM40" s="239"/>
      <c r="HN40" s="239"/>
      <c r="HO40" s="239"/>
      <c r="HP40" s="239"/>
      <c r="HQ40" s="239"/>
      <c r="HR40" s="239"/>
      <c r="HS40" s="239"/>
      <c r="HT40" s="239"/>
      <c r="HU40" s="239"/>
      <c r="HV40" s="239"/>
      <c r="HW40" s="239"/>
      <c r="HX40" s="239"/>
      <c r="HY40" s="239"/>
      <c r="HZ40" s="239"/>
      <c r="IA40" s="239"/>
      <c r="IB40" s="239"/>
      <c r="IC40" s="239"/>
      <c r="ID40" s="239"/>
      <c r="IE40" s="239"/>
      <c r="IF40" s="239"/>
      <c r="IG40" s="239"/>
      <c r="IH40" s="239"/>
      <c r="II40" s="239"/>
      <c r="IJ40" s="239"/>
      <c r="IK40" s="239"/>
      <c r="IL40" s="239"/>
      <c r="IM40" s="239"/>
      <c r="IN40" s="239"/>
      <c r="IO40" s="239"/>
      <c r="IP40" s="239"/>
      <c r="IQ40" s="239"/>
      <c r="IR40" s="239"/>
      <c r="IS40" s="239"/>
      <c r="IT40" s="239"/>
      <c r="IU40" s="239"/>
      <c r="IV40" s="239"/>
    </row>
    <row r="41" customHeight="1" spans="1:256">
      <c r="A41" s="239"/>
      <c r="B41" s="790"/>
      <c r="C41" s="239"/>
      <c r="D41" s="239"/>
      <c r="E41" s="239"/>
      <c r="F41" s="239"/>
      <c r="G41" s="239"/>
      <c r="H41" s="239"/>
      <c r="I41" s="239"/>
      <c r="J41" s="239"/>
      <c r="K41" s="239"/>
      <c r="L41" s="239"/>
      <c r="M41" s="239"/>
      <c r="N41" s="239"/>
      <c r="O41" s="239"/>
      <c r="P41" s="239"/>
      <c r="Q41" s="239"/>
      <c r="R41" s="239"/>
      <c r="S41" s="239"/>
      <c r="T41" s="239"/>
      <c r="U41" s="239"/>
      <c r="V41" s="239"/>
      <c r="W41" s="239"/>
      <c r="X41" s="239"/>
      <c r="Y41" s="239"/>
      <c r="Z41" s="239"/>
      <c r="AA41" s="239"/>
      <c r="AB41" s="239"/>
      <c r="AC41" s="239"/>
      <c r="AD41" s="239"/>
      <c r="AE41" s="239"/>
      <c r="AF41" s="239"/>
      <c r="AG41" s="239"/>
      <c r="AH41" s="239"/>
      <c r="AI41" s="239"/>
      <c r="AJ41" s="239"/>
      <c r="AK41" s="239"/>
      <c r="AL41" s="239"/>
      <c r="AM41" s="239"/>
      <c r="AN41" s="239"/>
      <c r="AO41" s="239"/>
      <c r="AP41" s="239"/>
      <c r="AQ41" s="239"/>
      <c r="AR41" s="239"/>
      <c r="AS41" s="239"/>
      <c r="AT41" s="239"/>
      <c r="AU41" s="239"/>
      <c r="AV41" s="239"/>
      <c r="AW41" s="239"/>
      <c r="AX41" s="239"/>
      <c r="AY41" s="239"/>
      <c r="AZ41" s="239"/>
      <c r="BA41" s="239"/>
      <c r="BB41" s="239"/>
      <c r="BC41" s="239"/>
      <c r="BD41" s="239"/>
      <c r="BE41" s="239"/>
      <c r="BF41" s="239"/>
      <c r="BG41" s="239"/>
      <c r="BH41" s="239"/>
      <c r="BI41" s="239"/>
      <c r="BJ41" s="239"/>
      <c r="BK41" s="239"/>
      <c r="BL41" s="239"/>
      <c r="BM41" s="239"/>
      <c r="BN41" s="239"/>
      <c r="BO41" s="239"/>
      <c r="BP41" s="239"/>
      <c r="BQ41" s="239"/>
      <c r="BR41" s="239"/>
      <c r="BS41" s="239"/>
      <c r="BT41" s="239"/>
      <c r="BU41" s="239"/>
      <c r="BV41" s="239"/>
      <c r="BW41" s="239"/>
      <c r="BX41" s="239"/>
      <c r="BY41" s="239"/>
      <c r="BZ41" s="239"/>
      <c r="CA41" s="239"/>
      <c r="CB41" s="239"/>
      <c r="CC41" s="239"/>
      <c r="CD41" s="239"/>
      <c r="CE41" s="239"/>
      <c r="CF41" s="239"/>
      <c r="CG41" s="239"/>
      <c r="CH41" s="239"/>
      <c r="CI41" s="239"/>
      <c r="CJ41" s="239"/>
      <c r="CK41" s="239"/>
      <c r="CL41" s="239"/>
      <c r="CM41" s="239"/>
      <c r="CN41" s="239"/>
      <c r="CO41" s="239"/>
      <c r="CP41" s="239"/>
      <c r="CQ41" s="239"/>
      <c r="CR41" s="239"/>
      <c r="CS41" s="239"/>
      <c r="CT41" s="239"/>
      <c r="CU41" s="239"/>
      <c r="CV41" s="239"/>
      <c r="CW41" s="239"/>
      <c r="CX41" s="239"/>
      <c r="CY41" s="239"/>
      <c r="CZ41" s="239"/>
      <c r="DA41" s="239"/>
      <c r="DB41" s="239"/>
      <c r="DC41" s="239"/>
      <c r="DD41" s="239"/>
      <c r="DE41" s="239"/>
      <c r="DF41" s="239"/>
      <c r="DG41" s="239"/>
      <c r="DH41" s="239"/>
      <c r="DI41" s="239"/>
      <c r="DJ41" s="239"/>
      <c r="DK41" s="239"/>
      <c r="DL41" s="239"/>
      <c r="DM41" s="239"/>
      <c r="DN41" s="239"/>
      <c r="DO41" s="239"/>
      <c r="DP41" s="239"/>
      <c r="DQ41" s="239"/>
      <c r="DR41" s="239"/>
      <c r="DS41" s="239"/>
      <c r="DT41" s="239"/>
      <c r="DU41" s="239"/>
      <c r="DV41" s="239"/>
      <c r="DW41" s="239"/>
      <c r="DX41" s="239"/>
      <c r="DY41" s="239"/>
      <c r="DZ41" s="239"/>
      <c r="EA41" s="239"/>
      <c r="EB41" s="239"/>
      <c r="EC41" s="239"/>
      <c r="ED41" s="239"/>
      <c r="EE41" s="239"/>
      <c r="EF41" s="239"/>
      <c r="EG41" s="239"/>
      <c r="EH41" s="239"/>
      <c r="EI41" s="239"/>
      <c r="EJ41" s="239"/>
      <c r="EK41" s="239"/>
      <c r="EL41" s="239"/>
      <c r="EM41" s="239"/>
      <c r="EN41" s="239"/>
      <c r="EO41" s="239"/>
      <c r="EP41" s="239"/>
      <c r="EQ41" s="239"/>
      <c r="ER41" s="239"/>
      <c r="ES41" s="239"/>
      <c r="ET41" s="239"/>
      <c r="EU41" s="239"/>
      <c r="EV41" s="239"/>
      <c r="EW41" s="239"/>
      <c r="EX41" s="239"/>
      <c r="EY41" s="239"/>
      <c r="EZ41" s="239"/>
      <c r="FA41" s="239"/>
      <c r="FB41" s="239"/>
      <c r="FC41" s="239"/>
      <c r="FD41" s="239"/>
      <c r="FE41" s="239"/>
      <c r="FF41" s="239"/>
      <c r="FG41" s="239"/>
      <c r="FH41" s="239"/>
      <c r="FI41" s="239"/>
      <c r="FJ41" s="239"/>
      <c r="FK41" s="239"/>
      <c r="FL41" s="239"/>
      <c r="FM41" s="239"/>
      <c r="FN41" s="239"/>
      <c r="FO41" s="239"/>
      <c r="FP41" s="239"/>
      <c r="FQ41" s="239"/>
      <c r="FR41" s="239"/>
      <c r="FS41" s="239"/>
      <c r="FT41" s="239"/>
      <c r="FU41" s="239"/>
      <c r="FV41" s="239"/>
      <c r="FW41" s="239"/>
      <c r="FX41" s="239"/>
      <c r="FY41" s="239"/>
      <c r="FZ41" s="239"/>
      <c r="GA41" s="239"/>
      <c r="GB41" s="239"/>
      <c r="GC41" s="239"/>
      <c r="GD41" s="239"/>
      <c r="GE41" s="239"/>
      <c r="GF41" s="239"/>
      <c r="GG41" s="239"/>
      <c r="GH41" s="239"/>
      <c r="GI41" s="239"/>
      <c r="GJ41" s="239"/>
      <c r="GK41" s="239"/>
      <c r="GL41" s="239"/>
      <c r="GM41" s="239"/>
      <c r="GN41" s="239"/>
      <c r="GO41" s="239"/>
      <c r="GP41" s="239"/>
      <c r="GQ41" s="239"/>
      <c r="GR41" s="239"/>
      <c r="GS41" s="239"/>
      <c r="GT41" s="239"/>
      <c r="GU41" s="239"/>
      <c r="GV41" s="239"/>
      <c r="GW41" s="239"/>
      <c r="GX41" s="239"/>
      <c r="GY41" s="239"/>
      <c r="GZ41" s="239"/>
      <c r="HA41" s="239"/>
      <c r="HB41" s="239"/>
      <c r="HC41" s="239"/>
      <c r="HD41" s="239"/>
      <c r="HE41" s="239"/>
      <c r="HF41" s="239"/>
      <c r="HG41" s="239"/>
      <c r="HH41" s="239"/>
      <c r="HI41" s="239"/>
      <c r="HJ41" s="239"/>
      <c r="HK41" s="239"/>
      <c r="HL41" s="239"/>
      <c r="HM41" s="239"/>
      <c r="HN41" s="239"/>
      <c r="HO41" s="239"/>
      <c r="HP41" s="239"/>
      <c r="HQ41" s="239"/>
      <c r="HR41" s="239"/>
      <c r="HS41" s="239"/>
      <c r="HT41" s="239"/>
      <c r="HU41" s="239"/>
      <c r="HV41" s="239"/>
      <c r="HW41" s="239"/>
      <c r="HX41" s="239"/>
      <c r="HY41" s="239"/>
      <c r="HZ41" s="239"/>
      <c r="IA41" s="239"/>
      <c r="IB41" s="239"/>
      <c r="IC41" s="239"/>
      <c r="ID41" s="239"/>
      <c r="IE41" s="239"/>
      <c r="IF41" s="239"/>
      <c r="IG41" s="239"/>
      <c r="IH41" s="239"/>
      <c r="II41" s="239"/>
      <c r="IJ41" s="239"/>
      <c r="IK41" s="239"/>
      <c r="IL41" s="239"/>
      <c r="IM41" s="239"/>
      <c r="IN41" s="239"/>
      <c r="IO41" s="239"/>
      <c r="IP41" s="239"/>
      <c r="IQ41" s="239"/>
      <c r="IR41" s="239"/>
      <c r="IS41" s="239"/>
      <c r="IT41" s="239"/>
      <c r="IU41" s="239"/>
      <c r="IV41" s="239"/>
    </row>
    <row r="42" customHeight="1" spans="1:256">
      <c r="A42" s="239"/>
      <c r="B42" s="790"/>
      <c r="C42" s="239"/>
      <c r="D42" s="239"/>
      <c r="E42" s="239"/>
      <c r="F42" s="239"/>
      <c r="G42" s="239"/>
      <c r="H42" s="239"/>
      <c r="I42" s="239"/>
      <c r="J42" s="239"/>
      <c r="K42" s="239"/>
      <c r="L42" s="239"/>
      <c r="M42" s="239"/>
      <c r="N42" s="239"/>
      <c r="O42" s="239"/>
      <c r="P42" s="239"/>
      <c r="Q42" s="239"/>
      <c r="R42" s="239"/>
      <c r="S42" s="239"/>
      <c r="T42" s="239"/>
      <c r="U42" s="239"/>
      <c r="V42" s="239"/>
      <c r="W42" s="239"/>
      <c r="X42" s="239"/>
      <c r="Y42" s="239"/>
      <c r="Z42" s="239"/>
      <c r="AA42" s="239"/>
      <c r="AB42" s="239"/>
      <c r="AC42" s="239"/>
      <c r="AD42" s="239"/>
      <c r="AE42" s="239"/>
      <c r="AF42" s="239"/>
      <c r="AG42" s="239"/>
      <c r="AH42" s="239"/>
      <c r="AI42" s="239"/>
      <c r="AJ42" s="239"/>
      <c r="AK42" s="239"/>
      <c r="AL42" s="239"/>
      <c r="AM42" s="239"/>
      <c r="AN42" s="239"/>
      <c r="AO42" s="239"/>
      <c r="AP42" s="239"/>
      <c r="AQ42" s="239"/>
      <c r="AR42" s="239"/>
      <c r="AS42" s="239"/>
      <c r="AT42" s="239"/>
      <c r="AU42" s="239"/>
      <c r="AV42" s="239"/>
      <c r="AW42" s="239"/>
      <c r="AX42" s="239"/>
      <c r="AY42" s="239"/>
      <c r="AZ42" s="239"/>
      <c r="BA42" s="239"/>
      <c r="BB42" s="239"/>
      <c r="BC42" s="239"/>
      <c r="BD42" s="239"/>
      <c r="BE42" s="239"/>
      <c r="BF42" s="239"/>
      <c r="BG42" s="239"/>
      <c r="BH42" s="239"/>
      <c r="BI42" s="239"/>
      <c r="BJ42" s="239"/>
      <c r="BK42" s="239"/>
      <c r="BL42" s="239"/>
      <c r="BM42" s="239"/>
      <c r="BN42" s="239"/>
      <c r="BO42" s="239"/>
      <c r="BP42" s="239"/>
      <c r="BQ42" s="239"/>
      <c r="BR42" s="239"/>
      <c r="BS42" s="239"/>
      <c r="BT42" s="239"/>
      <c r="BU42" s="239"/>
      <c r="BV42" s="239"/>
      <c r="BW42" s="239"/>
      <c r="BX42" s="239"/>
      <c r="BY42" s="239"/>
      <c r="BZ42" s="239"/>
      <c r="CA42" s="239"/>
      <c r="CB42" s="239"/>
      <c r="CC42" s="239"/>
      <c r="CD42" s="239"/>
      <c r="CE42" s="239"/>
      <c r="CF42" s="239"/>
      <c r="CG42" s="239"/>
      <c r="CH42" s="239"/>
      <c r="CI42" s="239"/>
      <c r="CJ42" s="239"/>
      <c r="CK42" s="239"/>
      <c r="CL42" s="239"/>
      <c r="CM42" s="239"/>
      <c r="CN42" s="239"/>
      <c r="CO42" s="239"/>
      <c r="CP42" s="239"/>
      <c r="CQ42" s="239"/>
      <c r="CR42" s="239"/>
      <c r="CS42" s="239"/>
      <c r="CT42" s="239"/>
      <c r="CU42" s="239"/>
      <c r="CV42" s="239"/>
      <c r="CW42" s="239"/>
      <c r="CX42" s="239"/>
      <c r="CY42" s="239"/>
      <c r="CZ42" s="239"/>
      <c r="DA42" s="239"/>
      <c r="DB42" s="239"/>
      <c r="DC42" s="239"/>
      <c r="DD42" s="239"/>
      <c r="DE42" s="239"/>
      <c r="DF42" s="239"/>
      <c r="DG42" s="239"/>
      <c r="DH42" s="239"/>
      <c r="DI42" s="239"/>
      <c r="DJ42" s="239"/>
      <c r="DK42" s="239"/>
      <c r="DL42" s="239"/>
      <c r="DM42" s="239"/>
      <c r="DN42" s="239"/>
      <c r="DO42" s="239"/>
      <c r="DP42" s="239"/>
      <c r="DQ42" s="239"/>
      <c r="DR42" s="239"/>
      <c r="DS42" s="239"/>
      <c r="DT42" s="239"/>
      <c r="DU42" s="239"/>
      <c r="DV42" s="239"/>
      <c r="DW42" s="239"/>
      <c r="DX42" s="239"/>
      <c r="DY42" s="239"/>
      <c r="DZ42" s="239"/>
      <c r="EA42" s="239"/>
      <c r="EB42" s="239"/>
      <c r="EC42" s="239"/>
      <c r="ED42" s="239"/>
      <c r="EE42" s="239"/>
      <c r="EF42" s="239"/>
      <c r="EG42" s="239"/>
      <c r="EH42" s="239"/>
      <c r="EI42" s="239"/>
      <c r="EJ42" s="239"/>
      <c r="EK42" s="239"/>
      <c r="EL42" s="239"/>
      <c r="EM42" s="239"/>
      <c r="EN42" s="239"/>
      <c r="EO42" s="239"/>
      <c r="EP42" s="239"/>
      <c r="EQ42" s="239"/>
      <c r="ER42" s="239"/>
      <c r="ES42" s="239"/>
      <c r="ET42" s="239"/>
      <c r="EU42" s="239"/>
      <c r="EV42" s="239"/>
      <c r="EW42" s="239"/>
      <c r="EX42" s="239"/>
      <c r="EY42" s="239"/>
      <c r="EZ42" s="239"/>
      <c r="FA42" s="239"/>
      <c r="FB42" s="239"/>
      <c r="FC42" s="239"/>
      <c r="FD42" s="239"/>
      <c r="FE42" s="239"/>
      <c r="FF42" s="239"/>
      <c r="FG42" s="239"/>
      <c r="FH42" s="239"/>
      <c r="FI42" s="239"/>
      <c r="FJ42" s="239"/>
      <c r="FK42" s="239"/>
      <c r="FL42" s="239"/>
      <c r="FM42" s="239"/>
      <c r="FN42" s="239"/>
      <c r="FO42" s="239"/>
      <c r="FP42" s="239"/>
      <c r="FQ42" s="239"/>
      <c r="FR42" s="239"/>
      <c r="FS42" s="239"/>
      <c r="FT42" s="239"/>
      <c r="FU42" s="239"/>
      <c r="FV42" s="239"/>
      <c r="FW42" s="239"/>
      <c r="FX42" s="239"/>
      <c r="FY42" s="239"/>
      <c r="FZ42" s="239"/>
      <c r="GA42" s="239"/>
      <c r="GB42" s="239"/>
      <c r="GC42" s="239"/>
      <c r="GD42" s="239"/>
      <c r="GE42" s="239"/>
      <c r="GF42" s="239"/>
      <c r="GG42" s="239"/>
      <c r="GH42" s="239"/>
      <c r="GI42" s="239"/>
      <c r="GJ42" s="239"/>
      <c r="GK42" s="239"/>
      <c r="GL42" s="239"/>
      <c r="GM42" s="239"/>
      <c r="GN42" s="239"/>
      <c r="GO42" s="239"/>
      <c r="GP42" s="239"/>
      <c r="GQ42" s="239"/>
      <c r="GR42" s="239"/>
      <c r="GS42" s="239"/>
      <c r="GT42" s="239"/>
      <c r="GU42" s="239"/>
      <c r="GV42" s="239"/>
      <c r="GW42" s="239"/>
      <c r="GX42" s="239"/>
      <c r="GY42" s="239"/>
      <c r="GZ42" s="239"/>
      <c r="HA42" s="239"/>
      <c r="HB42" s="239"/>
      <c r="HC42" s="239"/>
      <c r="HD42" s="239"/>
      <c r="HE42" s="239"/>
      <c r="HF42" s="239"/>
      <c r="HG42" s="239"/>
      <c r="HH42" s="239"/>
      <c r="HI42" s="239"/>
      <c r="HJ42" s="239"/>
      <c r="HK42" s="239"/>
      <c r="HL42" s="239"/>
      <c r="HM42" s="239"/>
      <c r="HN42" s="239"/>
      <c r="HO42" s="239"/>
      <c r="HP42" s="239"/>
      <c r="HQ42" s="239"/>
      <c r="HR42" s="239"/>
      <c r="HS42" s="239"/>
      <c r="HT42" s="239"/>
      <c r="HU42" s="239"/>
      <c r="HV42" s="239"/>
      <c r="HW42" s="239"/>
      <c r="HX42" s="239"/>
      <c r="HY42" s="239"/>
      <c r="HZ42" s="239"/>
      <c r="IA42" s="239"/>
      <c r="IB42" s="239"/>
      <c r="IC42" s="239"/>
      <c r="ID42" s="239"/>
      <c r="IE42" s="239"/>
      <c r="IF42" s="239"/>
      <c r="IG42" s="239"/>
      <c r="IH42" s="239"/>
      <c r="II42" s="239"/>
      <c r="IJ42" s="239"/>
      <c r="IK42" s="239"/>
      <c r="IL42" s="239"/>
      <c r="IM42" s="239"/>
      <c r="IN42" s="239"/>
      <c r="IO42" s="239"/>
      <c r="IP42" s="239"/>
      <c r="IQ42" s="239"/>
      <c r="IR42" s="239"/>
      <c r="IS42" s="239"/>
      <c r="IT42" s="239"/>
      <c r="IU42" s="239"/>
      <c r="IV42" s="239"/>
    </row>
  </sheetData>
  <sheetProtection formatCells="0" formatColumns="0" formatRows="0"/>
  <mergeCells count="2">
    <mergeCell ref="A2:H2"/>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showGridLines="0" showZeros="0" workbookViewId="0">
      <selection activeCell="B10" sqref="B10"/>
    </sheetView>
  </sheetViews>
  <sheetFormatPr defaultColWidth="9.12222222222222" defaultRowHeight="11.25"/>
  <cols>
    <col min="1" max="1" width="19.3333333333333" style="217" customWidth="1"/>
    <col min="2" max="2" width="40.6666666666667" style="217" customWidth="1"/>
    <col min="3" max="3" width="16.6222222222222" style="217" customWidth="1"/>
    <col min="4" max="4" width="16.8777777777778" style="217" customWidth="1"/>
    <col min="5" max="5" width="18.3333333333333" style="217" customWidth="1"/>
    <col min="6" max="6" width="14.1222222222222" style="217" customWidth="1"/>
    <col min="7" max="7" width="15" style="217" customWidth="1"/>
    <col min="8" max="8" width="21.5" style="217" customWidth="1"/>
    <col min="9" max="9" width="12.6222222222222" style="217" customWidth="1"/>
    <col min="10" max="10" width="13.6222222222222" style="217" customWidth="1"/>
    <col min="11" max="11" width="12.6222222222222" style="217" customWidth="1"/>
    <col min="12" max="12" width="12.8777777777778" style="217" customWidth="1"/>
    <col min="13" max="13" width="15.6222222222222" style="217" customWidth="1"/>
    <col min="14" max="14" width="12.8777777777778" style="217" customWidth="1"/>
    <col min="15" max="15" width="11.5" style="217" customWidth="1"/>
    <col min="16" max="16384" width="9.12222222222222" style="217"/>
  </cols>
  <sheetData>
    <row r="1" ht="23.1" customHeight="1" spans="1:15">
      <c r="A1" s="471"/>
      <c r="B1" s="579"/>
      <c r="C1" s="579"/>
      <c r="D1" s="579"/>
      <c r="E1" s="579"/>
      <c r="F1" s="579"/>
      <c r="G1" s="579"/>
      <c r="H1" s="579"/>
      <c r="I1" s="506"/>
      <c r="J1" s="506"/>
      <c r="K1" s="506"/>
      <c r="L1" s="579"/>
      <c r="M1" s="471"/>
      <c r="N1" s="471"/>
      <c r="O1" s="579" t="s">
        <v>86</v>
      </c>
    </row>
    <row r="2" ht="23.1" customHeight="1" spans="1:15">
      <c r="A2" s="493" t="s">
        <v>87</v>
      </c>
      <c r="B2" s="493"/>
      <c r="C2" s="493"/>
      <c r="D2" s="493"/>
      <c r="E2" s="493"/>
      <c r="F2" s="493"/>
      <c r="G2" s="493"/>
      <c r="H2" s="493"/>
      <c r="I2" s="493"/>
      <c r="J2" s="493"/>
      <c r="K2" s="493"/>
      <c r="L2" s="493"/>
      <c r="M2" s="493"/>
      <c r="N2" s="493"/>
      <c r="O2" s="493"/>
    </row>
    <row r="3" customFormat="1" ht="20.25" customHeight="1" spans="1:15">
      <c r="A3" s="656"/>
      <c r="B3" s="1"/>
      <c r="C3" s="1"/>
      <c r="D3" s="1"/>
      <c r="E3" s="1"/>
      <c r="F3" s="1"/>
      <c r="O3" t="s">
        <v>88</v>
      </c>
    </row>
    <row r="4" ht="23.1" customHeight="1" spans="1:15">
      <c r="A4" s="437" t="s">
        <v>89</v>
      </c>
      <c r="B4" s="437" t="s">
        <v>90</v>
      </c>
      <c r="C4" s="496" t="s">
        <v>91</v>
      </c>
      <c r="D4" s="477" t="s">
        <v>92</v>
      </c>
      <c r="E4" s="477"/>
      <c r="F4" s="477"/>
      <c r="G4" s="477"/>
      <c r="H4" s="606" t="s">
        <v>93</v>
      </c>
      <c r="I4" s="477" t="s">
        <v>94</v>
      </c>
      <c r="J4" s="477" t="s">
        <v>95</v>
      </c>
      <c r="K4" s="477"/>
      <c r="L4" s="437" t="s">
        <v>96</v>
      </c>
      <c r="M4" s="437" t="s">
        <v>97</v>
      </c>
      <c r="N4" s="496" t="s">
        <v>98</v>
      </c>
      <c r="O4" s="477" t="s">
        <v>99</v>
      </c>
    </row>
    <row r="5" ht="46.5" customHeight="1" spans="1:15">
      <c r="A5" s="437"/>
      <c r="B5" s="437"/>
      <c r="C5" s="437"/>
      <c r="D5" s="514" t="s">
        <v>100</v>
      </c>
      <c r="E5" s="763" t="s">
        <v>101</v>
      </c>
      <c r="F5" s="717" t="s">
        <v>102</v>
      </c>
      <c r="G5" s="717" t="s">
        <v>103</v>
      </c>
      <c r="H5" s="477"/>
      <c r="I5" s="477"/>
      <c r="J5" s="477"/>
      <c r="K5" s="477"/>
      <c r="L5" s="437"/>
      <c r="M5" s="437"/>
      <c r="N5" s="496"/>
      <c r="O5" s="477"/>
    </row>
    <row r="6" ht="46.5" customHeight="1" spans="1:15">
      <c r="A6" s="437"/>
      <c r="B6" s="437"/>
      <c r="C6" s="437"/>
      <c r="D6" s="515"/>
      <c r="E6" s="496"/>
      <c r="F6" s="497"/>
      <c r="G6" s="497"/>
      <c r="H6" s="477"/>
      <c r="I6" s="477"/>
      <c r="J6" s="477" t="s">
        <v>104</v>
      </c>
      <c r="K6" s="477" t="s">
        <v>105</v>
      </c>
      <c r="L6" s="437"/>
      <c r="M6" s="758"/>
      <c r="N6" s="496"/>
      <c r="O6" s="477"/>
    </row>
    <row r="7" s="761" customFormat="1" ht="29.25" customHeight="1" spans="1:15">
      <c r="A7" s="230" t="s">
        <v>106</v>
      </c>
      <c r="B7" s="230" t="s">
        <v>107</v>
      </c>
      <c r="C7" s="620">
        <f>SUM(C8:C11)</f>
        <v>71299397</v>
      </c>
      <c r="D7" s="620">
        <f t="shared" ref="D7:M7" si="0">SUM(D8:D11)</f>
        <v>48083397</v>
      </c>
      <c r="E7" s="620">
        <f t="shared" si="0"/>
        <v>38083397</v>
      </c>
      <c r="F7" s="620">
        <f t="shared" si="0"/>
        <v>8000000</v>
      </c>
      <c r="G7" s="620">
        <f t="shared" si="0"/>
        <v>2000000</v>
      </c>
      <c r="H7" s="620">
        <f t="shared" si="0"/>
        <v>23216000</v>
      </c>
      <c r="I7" s="620">
        <f t="shared" si="0"/>
        <v>0</v>
      </c>
      <c r="J7" s="620">
        <f t="shared" si="0"/>
        <v>0</v>
      </c>
      <c r="K7" s="620">
        <f t="shared" si="0"/>
        <v>0</v>
      </c>
      <c r="L7" s="620">
        <f t="shared" si="0"/>
        <v>0</v>
      </c>
      <c r="M7" s="620">
        <f t="shared" si="0"/>
        <v>0</v>
      </c>
      <c r="N7" s="766">
        <f>N8+N9+N10+N11</f>
        <v>0</v>
      </c>
      <c r="O7" s="620">
        <f>O8+O9+O10+O11</f>
        <v>0</v>
      </c>
    </row>
    <row r="8" s="762" customFormat="1" ht="23.1" customHeight="1" spans="1:15">
      <c r="A8" s="276" t="s">
        <v>108</v>
      </c>
      <c r="B8" s="276" t="s">
        <v>109</v>
      </c>
      <c r="C8" s="325">
        <f>D8+H8+K8+I8+L8+M8+N8+O8</f>
        <v>48783644</v>
      </c>
      <c r="D8" s="325">
        <f>E8+F8+G8</f>
        <v>26233644</v>
      </c>
      <c r="E8" s="325">
        <v>16233644</v>
      </c>
      <c r="F8" s="325">
        <v>8000000</v>
      </c>
      <c r="G8" s="764">
        <v>2000000</v>
      </c>
      <c r="H8" s="764">
        <v>22550000</v>
      </c>
      <c r="I8" s="767"/>
      <c r="J8" s="767"/>
      <c r="K8" s="767"/>
      <c r="L8" s="764"/>
      <c r="M8" s="325"/>
      <c r="N8" s="768"/>
      <c r="O8" s="764"/>
    </row>
    <row r="9" s="431" customFormat="1" ht="25.5" customHeight="1" spans="1:15">
      <c r="A9" s="276" t="s">
        <v>110</v>
      </c>
      <c r="B9" s="276" t="s">
        <v>111</v>
      </c>
      <c r="C9" s="325">
        <f>D9</f>
        <v>14493504</v>
      </c>
      <c r="D9" s="325">
        <f t="shared" ref="D9:D11" si="1">E9</f>
        <v>14493504</v>
      </c>
      <c r="E9" s="325">
        <v>14493504</v>
      </c>
      <c r="F9" s="325"/>
      <c r="G9" s="764"/>
      <c r="H9" s="764"/>
      <c r="I9" s="767"/>
      <c r="J9" s="767"/>
      <c r="K9" s="767"/>
      <c r="L9" s="764"/>
      <c r="M9" s="764"/>
      <c r="N9" s="764"/>
      <c r="O9" s="769"/>
    </row>
    <row r="10" s="431" customFormat="1" ht="23.1" customHeight="1" spans="1:15">
      <c r="A10" s="276" t="s">
        <v>112</v>
      </c>
      <c r="B10" s="276" t="s">
        <v>113</v>
      </c>
      <c r="C10" s="325">
        <f>D10</f>
        <v>2357013</v>
      </c>
      <c r="D10" s="325">
        <f t="shared" si="1"/>
        <v>2357013</v>
      </c>
      <c r="E10" s="325">
        <v>2357013</v>
      </c>
      <c r="F10" s="325"/>
      <c r="G10" s="764"/>
      <c r="H10" s="764"/>
      <c r="I10" s="767"/>
      <c r="J10" s="767"/>
      <c r="K10" s="767"/>
      <c r="L10" s="764"/>
      <c r="M10" s="764"/>
      <c r="N10" s="764"/>
      <c r="O10" s="764"/>
    </row>
    <row r="11" s="431" customFormat="1" ht="27" customHeight="1" spans="1:15">
      <c r="A11" s="276" t="s">
        <v>114</v>
      </c>
      <c r="B11" s="276" t="s">
        <v>115</v>
      </c>
      <c r="C11" s="765">
        <f>D11+H11</f>
        <v>5665236</v>
      </c>
      <c r="D11" s="765">
        <f t="shared" si="1"/>
        <v>4999236</v>
      </c>
      <c r="E11" s="765">
        <f>4999236</f>
        <v>4999236</v>
      </c>
      <c r="F11" s="765">
        <v>0</v>
      </c>
      <c r="G11" s="765"/>
      <c r="H11" s="764">
        <v>666000</v>
      </c>
      <c r="I11" s="764"/>
      <c r="J11" s="764"/>
      <c r="K11" s="764"/>
      <c r="L11" s="764"/>
      <c r="M11" s="764"/>
      <c r="N11" s="764"/>
      <c r="O11" s="764"/>
    </row>
  </sheetData>
  <sheetProtection formatCells="0" formatColumns="0" formatRows="0"/>
  <mergeCells count="16">
    <mergeCell ref="A2:O2"/>
    <mergeCell ref="D4:G4"/>
    <mergeCell ref="A4:A6"/>
    <mergeCell ref="B4:B6"/>
    <mergeCell ref="C4:C6"/>
    <mergeCell ref="D5: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41"/>
  <sheetViews>
    <sheetView showGridLines="0" showZeros="0" workbookViewId="0">
      <selection activeCell="A2" sqref="A2:P2"/>
    </sheetView>
  </sheetViews>
  <sheetFormatPr defaultColWidth="9.12222222222222" defaultRowHeight="11.25"/>
  <cols>
    <col min="1" max="1" width="16.3333333333333" style="217" customWidth="1"/>
    <col min="2" max="2" width="18.3777777777778" style="217" customWidth="1"/>
    <col min="3" max="3" width="46" style="217" customWidth="1"/>
    <col min="4" max="4" width="20.3333333333333" style="217" customWidth="1"/>
    <col min="5" max="5" width="23.1666666666667" style="217" customWidth="1"/>
    <col min="6" max="6" width="26.5" style="217" customWidth="1"/>
    <col min="7" max="7" width="16.1222222222222" style="217" customWidth="1"/>
    <col min="8" max="8" width="17.1666666666667" style="217" customWidth="1"/>
    <col min="9" max="9" width="15.8777777777778" style="217" customWidth="1"/>
    <col min="10" max="10" width="10.6222222222222" style="217" customWidth="1"/>
    <col min="11" max="12" width="10.3777777777778" style="217" customWidth="1"/>
    <col min="13" max="13" width="8.62222222222222" style="217" customWidth="1"/>
    <col min="14" max="14" width="13.8777777777778" style="217" customWidth="1"/>
    <col min="15" max="15" width="9" style="217" customWidth="1"/>
    <col min="16" max="16" width="11.5" style="217" customWidth="1"/>
    <col min="17" max="17" width="10" style="217" customWidth="1"/>
    <col min="18" max="18" width="11.7777777777778" style="217" customWidth="1"/>
    <col min="19" max="16384" width="9.12222222222222" style="217"/>
  </cols>
  <sheetData>
    <row r="1" ht="23.1" customHeight="1" spans="1:18">
      <c r="A1" s="471"/>
      <c r="B1" s="452"/>
      <c r="C1" s="452"/>
      <c r="D1" s="452"/>
      <c r="E1" s="452"/>
      <c r="F1" s="452"/>
      <c r="G1" s="452"/>
      <c r="H1" s="452"/>
      <c r="I1" s="452"/>
      <c r="J1" s="452"/>
      <c r="K1" s="452"/>
      <c r="L1" s="452"/>
      <c r="M1" s="452"/>
      <c r="N1" s="471"/>
      <c r="O1" s="471"/>
      <c r="P1" s="579" t="s">
        <v>116</v>
      </c>
      <c r="Q1" s="471"/>
      <c r="R1" s="471"/>
    </row>
    <row r="2" ht="23.1" customHeight="1" spans="1:18">
      <c r="A2" s="455" t="s">
        <v>117</v>
      </c>
      <c r="B2" s="455"/>
      <c r="C2" s="455"/>
      <c r="D2" s="455"/>
      <c r="E2" s="455"/>
      <c r="F2" s="455"/>
      <c r="G2" s="455"/>
      <c r="H2" s="455"/>
      <c r="I2" s="455"/>
      <c r="J2" s="455"/>
      <c r="K2" s="455"/>
      <c r="L2" s="455"/>
      <c r="M2" s="455"/>
      <c r="N2" s="455"/>
      <c r="O2" s="455"/>
      <c r="P2" s="455"/>
      <c r="Q2" s="492"/>
      <c r="R2" s="471"/>
    </row>
    <row r="3" customFormat="1" ht="20.25" customHeight="1" spans="1:16">
      <c r="A3" s="656"/>
      <c r="B3" s="1"/>
      <c r="C3" s="1"/>
      <c r="D3" s="1"/>
      <c r="E3" s="1"/>
      <c r="P3" s="1" t="s">
        <v>88</v>
      </c>
    </row>
    <row r="4" ht="24.75" customHeight="1" spans="1:18">
      <c r="A4" s="457" t="s">
        <v>118</v>
      </c>
      <c r="B4" s="306" t="s">
        <v>89</v>
      </c>
      <c r="C4" s="307" t="s">
        <v>119</v>
      </c>
      <c r="D4" s="306" t="s">
        <v>120</v>
      </c>
      <c r="E4" s="477" t="s">
        <v>92</v>
      </c>
      <c r="F4" s="477"/>
      <c r="G4" s="477"/>
      <c r="H4" s="477"/>
      <c r="I4" s="606" t="s">
        <v>93</v>
      </c>
      <c r="J4" s="437" t="s">
        <v>94</v>
      </c>
      <c r="K4" s="437" t="s">
        <v>95</v>
      </c>
      <c r="L4" s="437"/>
      <c r="M4" s="437" t="s">
        <v>96</v>
      </c>
      <c r="N4" s="457" t="s">
        <v>97</v>
      </c>
      <c r="O4" s="457" t="s">
        <v>98</v>
      </c>
      <c r="P4" s="457" t="s">
        <v>99</v>
      </c>
      <c r="Q4" s="673"/>
      <c r="R4" s="471"/>
    </row>
    <row r="5" ht="24.75" customHeight="1" spans="1:18">
      <c r="A5" s="457"/>
      <c r="B5" s="306"/>
      <c r="C5" s="307"/>
      <c r="D5" s="561"/>
      <c r="E5" s="514" t="s">
        <v>121</v>
      </c>
      <c r="F5" s="582" t="s">
        <v>101</v>
      </c>
      <c r="G5" s="750" t="s">
        <v>102</v>
      </c>
      <c r="H5" s="717" t="s">
        <v>103</v>
      </c>
      <c r="I5" s="477"/>
      <c r="J5" s="437"/>
      <c r="K5" s="437"/>
      <c r="L5" s="437"/>
      <c r="M5" s="437"/>
      <c r="N5" s="457"/>
      <c r="O5" s="457"/>
      <c r="P5" s="457"/>
      <c r="Q5" s="673"/>
      <c r="R5" s="471"/>
    </row>
    <row r="6" ht="39" customHeight="1" spans="1:18">
      <c r="A6" s="525"/>
      <c r="B6" s="751"/>
      <c r="C6" s="752"/>
      <c r="D6" s="753"/>
      <c r="E6" s="754"/>
      <c r="F6" s="755"/>
      <c r="G6" s="756"/>
      <c r="H6" s="757"/>
      <c r="I6" s="756"/>
      <c r="J6" s="758"/>
      <c r="K6" s="758" t="s">
        <v>104</v>
      </c>
      <c r="L6" s="758" t="s">
        <v>105</v>
      </c>
      <c r="M6" s="758"/>
      <c r="N6" s="525"/>
      <c r="O6" s="525"/>
      <c r="P6" s="457"/>
      <c r="Q6" s="673"/>
      <c r="R6" s="471"/>
    </row>
    <row r="7" s="433" customFormat="1" ht="29.25" customHeight="1" spans="1:31">
      <c r="A7" s="305"/>
      <c r="B7" s="230" t="s">
        <v>106</v>
      </c>
      <c r="C7" s="230" t="s">
        <v>107</v>
      </c>
      <c r="D7" s="439">
        <f>D8+D21+D25+D29</f>
        <v>71299397</v>
      </c>
      <c r="E7" s="439">
        <f>F7+G7+H7</f>
        <v>48083397</v>
      </c>
      <c r="F7" s="439">
        <f>F8+F21+F25+F29</f>
        <v>38083397</v>
      </c>
      <c r="G7" s="481">
        <v>8000000</v>
      </c>
      <c r="H7" s="481">
        <v>2000000</v>
      </c>
      <c r="I7" s="481">
        <f>I8+I29</f>
        <v>23216000</v>
      </c>
      <c r="J7" s="439"/>
      <c r="K7" s="439"/>
      <c r="L7" s="439"/>
      <c r="M7" s="439"/>
      <c r="N7" s="481"/>
      <c r="O7" s="422">
        <f>O8+O12+O16+O20</f>
        <v>0</v>
      </c>
      <c r="P7" s="422">
        <f>P8+P12+P16+P20</f>
        <v>0</v>
      </c>
      <c r="Q7" s="432"/>
      <c r="R7" s="432"/>
      <c r="S7" s="432"/>
      <c r="T7" s="432"/>
      <c r="U7" s="432"/>
      <c r="V7" s="432"/>
      <c r="W7" s="432"/>
      <c r="X7" s="432"/>
      <c r="Y7" s="432"/>
      <c r="Z7" s="432"/>
      <c r="AA7" s="432"/>
      <c r="AB7" s="432"/>
      <c r="AC7" s="432"/>
      <c r="AD7" s="432"/>
      <c r="AE7" s="432"/>
    </row>
    <row r="8" ht="29.25" customHeight="1" spans="1:31">
      <c r="A8" s="265"/>
      <c r="B8" s="230" t="s">
        <v>108</v>
      </c>
      <c r="C8" s="230" t="s">
        <v>109</v>
      </c>
      <c r="D8" s="439">
        <f t="shared" ref="D8:I8" si="0">D9+D13+D16</f>
        <v>48783644</v>
      </c>
      <c r="E8" s="439">
        <f t="shared" si="0"/>
        <v>26233644</v>
      </c>
      <c r="F8" s="439">
        <f t="shared" si="0"/>
        <v>16233644</v>
      </c>
      <c r="G8" s="439">
        <f t="shared" si="0"/>
        <v>8000000</v>
      </c>
      <c r="H8" s="439">
        <f t="shared" si="0"/>
        <v>2000000</v>
      </c>
      <c r="I8" s="439">
        <f t="shared" si="0"/>
        <v>22550000</v>
      </c>
      <c r="J8" s="439"/>
      <c r="K8" s="439"/>
      <c r="L8" s="439"/>
      <c r="M8" s="439"/>
      <c r="N8" s="439">
        <f>N9+N13+N16</f>
        <v>0</v>
      </c>
      <c r="O8" s="422">
        <f>O9</f>
        <v>0</v>
      </c>
      <c r="P8" s="420"/>
      <c r="Q8" s="759"/>
      <c r="R8" s="760"/>
      <c r="S8" s="432"/>
      <c r="T8" s="432"/>
      <c r="U8" s="432"/>
      <c r="V8" s="432"/>
      <c r="W8" s="432"/>
      <c r="X8" s="432"/>
      <c r="Y8" s="432"/>
      <c r="Z8" s="432"/>
      <c r="AA8" s="432"/>
      <c r="AB8" s="432"/>
      <c r="AC8" s="432"/>
      <c r="AD8" s="432"/>
      <c r="AE8" s="432"/>
    </row>
    <row r="9" ht="29.25" customHeight="1" spans="1:17">
      <c r="A9" s="266">
        <v>220</v>
      </c>
      <c r="B9" s="399" t="s">
        <v>108</v>
      </c>
      <c r="C9" s="267" t="s">
        <v>122</v>
      </c>
      <c r="D9" s="422">
        <f t="shared" ref="D9:H9" si="1">D10</f>
        <v>23613420</v>
      </c>
      <c r="E9" s="422">
        <f t="shared" si="1"/>
        <v>23613420</v>
      </c>
      <c r="F9" s="422">
        <f t="shared" si="1"/>
        <v>13613420</v>
      </c>
      <c r="G9" s="422">
        <f t="shared" si="1"/>
        <v>8000000</v>
      </c>
      <c r="H9" s="422">
        <f t="shared" si="1"/>
        <v>2000000</v>
      </c>
      <c r="I9" s="422"/>
      <c r="J9" s="422"/>
      <c r="K9" s="422"/>
      <c r="L9" s="422"/>
      <c r="M9" s="422"/>
      <c r="N9" s="422">
        <f>N10</f>
        <v>0</v>
      </c>
      <c r="O9" s="422">
        <f>O10</f>
        <v>0</v>
      </c>
      <c r="P9" s="420"/>
      <c r="Q9" s="432"/>
    </row>
    <row r="10" ht="30" customHeight="1" spans="1:17">
      <c r="A10" s="266" t="s">
        <v>123</v>
      </c>
      <c r="B10" s="399" t="s">
        <v>108</v>
      </c>
      <c r="C10" s="267" t="s">
        <v>124</v>
      </c>
      <c r="D10" s="422">
        <f t="shared" ref="D10:H10" si="2">D11+D12</f>
        <v>23613420</v>
      </c>
      <c r="E10" s="422">
        <f t="shared" si="2"/>
        <v>23613420</v>
      </c>
      <c r="F10" s="422">
        <f t="shared" si="2"/>
        <v>13613420</v>
      </c>
      <c r="G10" s="422">
        <f t="shared" si="2"/>
        <v>8000000</v>
      </c>
      <c r="H10" s="422">
        <f t="shared" si="2"/>
        <v>2000000</v>
      </c>
      <c r="I10" s="422"/>
      <c r="J10" s="422"/>
      <c r="K10" s="422"/>
      <c r="L10" s="422"/>
      <c r="M10" s="422"/>
      <c r="N10" s="422">
        <f>N11+N12</f>
        <v>0</v>
      </c>
      <c r="O10" s="422">
        <f>O11</f>
        <v>0</v>
      </c>
      <c r="P10" s="420"/>
      <c r="Q10" s="432"/>
    </row>
    <row r="11" ht="30" customHeight="1" spans="1:17">
      <c r="A11" s="270" t="s">
        <v>125</v>
      </c>
      <c r="B11" s="399" t="s">
        <v>108</v>
      </c>
      <c r="C11" s="267" t="s">
        <v>126</v>
      </c>
      <c r="D11" s="640">
        <f t="shared" ref="D11:D15" si="3">E11+I11+N11</f>
        <v>21000547</v>
      </c>
      <c r="E11" s="640">
        <f t="shared" ref="E11:E15" si="4">SUM(F11:H11)</f>
        <v>21000547</v>
      </c>
      <c r="F11" s="640">
        <v>11000547</v>
      </c>
      <c r="G11" s="640">
        <v>8000000</v>
      </c>
      <c r="H11" s="640">
        <v>2000000</v>
      </c>
      <c r="I11" s="640"/>
      <c r="J11" s="640"/>
      <c r="K11" s="640"/>
      <c r="L11" s="640"/>
      <c r="M11" s="640"/>
      <c r="N11" s="640"/>
      <c r="O11" s="420"/>
      <c r="P11" s="420"/>
      <c r="Q11" s="432"/>
    </row>
    <row r="12" ht="30" customHeight="1" spans="1:17">
      <c r="A12" s="270" t="s">
        <v>127</v>
      </c>
      <c r="B12" s="399" t="s">
        <v>108</v>
      </c>
      <c r="C12" s="267" t="s">
        <v>128</v>
      </c>
      <c r="D12" s="640">
        <f t="shared" si="3"/>
        <v>2612873</v>
      </c>
      <c r="E12" s="640">
        <f t="shared" si="4"/>
        <v>2612873</v>
      </c>
      <c r="F12" s="640">
        <f>2612873</f>
        <v>2612873</v>
      </c>
      <c r="G12" s="640"/>
      <c r="H12" s="640"/>
      <c r="I12" s="640"/>
      <c r="J12" s="640"/>
      <c r="K12" s="640"/>
      <c r="L12" s="640"/>
      <c r="M12" s="640"/>
      <c r="N12" s="640"/>
      <c r="O12" s="422">
        <f>O13</f>
        <v>0</v>
      </c>
      <c r="P12" s="422">
        <f>P13</f>
        <v>0</v>
      </c>
      <c r="Q12" s="432"/>
    </row>
    <row r="13" ht="30" customHeight="1" spans="1:17">
      <c r="A13" s="270" t="s">
        <v>129</v>
      </c>
      <c r="B13" s="399" t="s">
        <v>108</v>
      </c>
      <c r="C13" s="267" t="s">
        <v>130</v>
      </c>
      <c r="D13" s="640">
        <f t="shared" ref="D13:F13" si="5">D14</f>
        <v>1480224</v>
      </c>
      <c r="E13" s="640">
        <f t="shared" si="5"/>
        <v>1480224</v>
      </c>
      <c r="F13" s="640">
        <f t="shared" si="5"/>
        <v>1480224</v>
      </c>
      <c r="G13" s="640"/>
      <c r="H13" s="640"/>
      <c r="I13" s="640"/>
      <c r="J13" s="640"/>
      <c r="K13" s="640"/>
      <c r="L13" s="640"/>
      <c r="M13" s="640"/>
      <c r="N13" s="640"/>
      <c r="O13" s="422">
        <f>O14</f>
        <v>0</v>
      </c>
      <c r="P13" s="422">
        <f>P14</f>
        <v>0</v>
      </c>
      <c r="Q13" s="432"/>
    </row>
    <row r="14" ht="30" customHeight="1" spans="1:17">
      <c r="A14" s="270" t="s">
        <v>131</v>
      </c>
      <c r="B14" s="399" t="s">
        <v>108</v>
      </c>
      <c r="C14" s="267" t="s">
        <v>132</v>
      </c>
      <c r="D14" s="640">
        <f t="shared" ref="D14:F14" si="6">D15</f>
        <v>1480224</v>
      </c>
      <c r="E14" s="640">
        <f t="shared" si="6"/>
        <v>1480224</v>
      </c>
      <c r="F14" s="640">
        <f t="shared" si="6"/>
        <v>1480224</v>
      </c>
      <c r="G14" s="640"/>
      <c r="H14" s="640"/>
      <c r="I14" s="640"/>
      <c r="J14" s="640"/>
      <c r="K14" s="640"/>
      <c r="L14" s="640"/>
      <c r="M14" s="640"/>
      <c r="N14" s="640"/>
      <c r="O14" s="422">
        <f>O15</f>
        <v>0</v>
      </c>
      <c r="P14" s="422">
        <f>P15</f>
        <v>0</v>
      </c>
      <c r="Q14" s="432"/>
    </row>
    <row r="15" ht="30" customHeight="1" spans="1:17">
      <c r="A15" s="270" t="s">
        <v>133</v>
      </c>
      <c r="B15" s="399" t="s">
        <v>108</v>
      </c>
      <c r="C15" s="267" t="s">
        <v>134</v>
      </c>
      <c r="D15" s="640">
        <f t="shared" si="3"/>
        <v>1480224</v>
      </c>
      <c r="E15" s="640">
        <f t="shared" si="4"/>
        <v>1480224</v>
      </c>
      <c r="F15" s="640">
        <v>1480224</v>
      </c>
      <c r="G15" s="640"/>
      <c r="H15" s="640"/>
      <c r="I15" s="640"/>
      <c r="J15" s="640"/>
      <c r="K15" s="640"/>
      <c r="L15" s="640"/>
      <c r="M15" s="640"/>
      <c r="N15" s="640"/>
      <c r="O15" s="420"/>
      <c r="P15" s="420"/>
      <c r="Q15" s="432"/>
    </row>
    <row r="16" ht="30" customHeight="1" spans="1:17">
      <c r="A16" s="270" t="s">
        <v>135</v>
      </c>
      <c r="B16" s="399" t="s">
        <v>108</v>
      </c>
      <c r="C16" s="267" t="s">
        <v>136</v>
      </c>
      <c r="D16" s="640">
        <f t="shared" ref="D16:F16" si="7">D17+D19</f>
        <v>23690000</v>
      </c>
      <c r="E16" s="640">
        <f t="shared" si="7"/>
        <v>1140000</v>
      </c>
      <c r="F16" s="640">
        <f t="shared" si="7"/>
        <v>1140000</v>
      </c>
      <c r="G16" s="640"/>
      <c r="H16" s="640"/>
      <c r="I16" s="640">
        <f>I17+I19</f>
        <v>22550000</v>
      </c>
      <c r="J16" s="640"/>
      <c r="K16" s="640"/>
      <c r="L16" s="640"/>
      <c r="M16" s="640"/>
      <c r="N16" s="640"/>
      <c r="O16" s="422">
        <f>O17</f>
        <v>0</v>
      </c>
      <c r="P16" s="422">
        <f>P17</f>
        <v>0</v>
      </c>
      <c r="Q16" s="432"/>
    </row>
    <row r="17" ht="30" customHeight="1" spans="1:17">
      <c r="A17" s="270" t="s">
        <v>137</v>
      </c>
      <c r="B17" s="399" t="s">
        <v>108</v>
      </c>
      <c r="C17" s="267" t="s">
        <v>138</v>
      </c>
      <c r="D17" s="640">
        <f>D18</f>
        <v>22550000</v>
      </c>
      <c r="E17" s="640"/>
      <c r="F17" s="640"/>
      <c r="G17" s="640"/>
      <c r="H17" s="640"/>
      <c r="I17" s="640">
        <f>I18</f>
        <v>22550000</v>
      </c>
      <c r="J17" s="640"/>
      <c r="K17" s="640"/>
      <c r="L17" s="640"/>
      <c r="M17" s="640"/>
      <c r="N17" s="640"/>
      <c r="O17" s="422">
        <f>O18</f>
        <v>0</v>
      </c>
      <c r="P17" s="422">
        <f>P18</f>
        <v>0</v>
      </c>
      <c r="Q17" s="432"/>
    </row>
    <row r="18" ht="30" customHeight="1" spans="1:17">
      <c r="A18" s="266" t="s">
        <v>139</v>
      </c>
      <c r="B18" s="399" t="s">
        <v>108</v>
      </c>
      <c r="C18" s="267" t="s">
        <v>140</v>
      </c>
      <c r="D18" s="640">
        <f>E18+I18+N18</f>
        <v>22550000</v>
      </c>
      <c r="E18" s="640"/>
      <c r="F18" s="640"/>
      <c r="G18" s="640"/>
      <c r="H18" s="640"/>
      <c r="I18" s="640">
        <v>22550000</v>
      </c>
      <c r="J18" s="640"/>
      <c r="K18" s="640"/>
      <c r="L18" s="640"/>
      <c r="M18" s="640"/>
      <c r="N18" s="640"/>
      <c r="O18" s="422">
        <f>O19</f>
        <v>0</v>
      </c>
      <c r="P18" s="422">
        <f>P19</f>
        <v>0</v>
      </c>
      <c r="Q18" s="432"/>
    </row>
    <row r="19" ht="30" customHeight="1" spans="1:17">
      <c r="A19" s="270" t="s">
        <v>141</v>
      </c>
      <c r="B19" s="399" t="s">
        <v>108</v>
      </c>
      <c r="C19" s="267" t="s">
        <v>142</v>
      </c>
      <c r="D19" s="640">
        <f t="shared" ref="D19:F19" si="8">D20</f>
        <v>1140000</v>
      </c>
      <c r="E19" s="640">
        <f t="shared" si="8"/>
        <v>1140000</v>
      </c>
      <c r="F19" s="640">
        <f t="shared" si="8"/>
        <v>1140000</v>
      </c>
      <c r="G19" s="640"/>
      <c r="H19" s="640"/>
      <c r="I19" s="640"/>
      <c r="J19" s="640"/>
      <c r="K19" s="640"/>
      <c r="L19" s="640"/>
      <c r="M19" s="640"/>
      <c r="N19" s="640"/>
      <c r="O19" s="420"/>
      <c r="P19" s="420"/>
      <c r="Q19" s="432"/>
    </row>
    <row r="20" ht="30" customHeight="1" spans="1:17">
      <c r="A20" s="276" t="s">
        <v>143</v>
      </c>
      <c r="B20" s="399" t="s">
        <v>108</v>
      </c>
      <c r="C20" s="267" t="s">
        <v>144</v>
      </c>
      <c r="D20" s="640">
        <f>E20+I20+N20</f>
        <v>1140000</v>
      </c>
      <c r="E20" s="640">
        <f>SUM(F20:H20)</f>
        <v>1140000</v>
      </c>
      <c r="F20" s="640">
        <v>1140000</v>
      </c>
      <c r="G20" s="640"/>
      <c r="H20" s="640"/>
      <c r="I20" s="640"/>
      <c r="J20" s="640"/>
      <c r="K20" s="640"/>
      <c r="L20" s="640"/>
      <c r="M20" s="640"/>
      <c r="N20" s="640"/>
      <c r="O20" s="422">
        <f>O21</f>
        <v>0</v>
      </c>
      <c r="P20" s="422">
        <f>P21</f>
        <v>0</v>
      </c>
      <c r="Q20" s="432"/>
    </row>
    <row r="21" ht="30" customHeight="1" spans="1:17">
      <c r="A21" s="437"/>
      <c r="B21" s="230" t="s">
        <v>110</v>
      </c>
      <c r="C21" s="234" t="s">
        <v>111</v>
      </c>
      <c r="D21" s="439">
        <v>14493504</v>
      </c>
      <c r="E21" s="439">
        <v>14493504</v>
      </c>
      <c r="F21" s="439">
        <v>14493504</v>
      </c>
      <c r="G21" s="422"/>
      <c r="H21" s="422"/>
      <c r="I21" s="422"/>
      <c r="J21" s="422"/>
      <c r="K21" s="422"/>
      <c r="L21" s="422"/>
      <c r="M21" s="422"/>
      <c r="N21" s="422"/>
      <c r="O21" s="422">
        <f>O22</f>
        <v>0</v>
      </c>
      <c r="P21" s="422">
        <f>P22</f>
        <v>0</v>
      </c>
      <c r="Q21" s="432"/>
    </row>
    <row r="22" ht="30" customHeight="1" spans="1:17">
      <c r="A22" s="276">
        <v>220</v>
      </c>
      <c r="B22" s="276" t="s">
        <v>110</v>
      </c>
      <c r="C22" s="276" t="s">
        <v>122</v>
      </c>
      <c r="D22" s="422">
        <v>14493504</v>
      </c>
      <c r="E22" s="422">
        <v>14493504</v>
      </c>
      <c r="F22" s="422">
        <v>14493504</v>
      </c>
      <c r="G22" s="422"/>
      <c r="H22" s="422"/>
      <c r="I22" s="422"/>
      <c r="J22" s="422"/>
      <c r="K22" s="422"/>
      <c r="L22" s="422"/>
      <c r="M22" s="422"/>
      <c r="N22" s="422"/>
      <c r="O22" s="422">
        <f>O23</f>
        <v>0</v>
      </c>
      <c r="P22" s="422">
        <f>P23</f>
        <v>0</v>
      </c>
      <c r="Q22" s="432"/>
    </row>
    <row r="23" ht="30" customHeight="1" spans="1:17">
      <c r="A23" s="276" t="s">
        <v>123</v>
      </c>
      <c r="B23" s="276" t="s">
        <v>110</v>
      </c>
      <c r="C23" s="276" t="s">
        <v>145</v>
      </c>
      <c r="D23" s="422">
        <v>14493504</v>
      </c>
      <c r="E23" s="422">
        <v>14493504</v>
      </c>
      <c r="F23" s="422">
        <v>14493504</v>
      </c>
      <c r="G23" s="420"/>
      <c r="H23" s="420"/>
      <c r="I23" s="420"/>
      <c r="J23" s="420"/>
      <c r="K23" s="420"/>
      <c r="L23" s="420"/>
      <c r="M23" s="420"/>
      <c r="N23" s="420"/>
      <c r="O23" s="420"/>
      <c r="P23" s="420"/>
      <c r="Q23" s="432"/>
    </row>
    <row r="24" ht="30" customHeight="1" spans="1:17">
      <c r="A24" s="276" t="s">
        <v>146</v>
      </c>
      <c r="B24" s="276" t="s">
        <v>110</v>
      </c>
      <c r="C24" s="276" t="s">
        <v>147</v>
      </c>
      <c r="D24" s="422">
        <v>14493504</v>
      </c>
      <c r="E24" s="422">
        <v>14493504</v>
      </c>
      <c r="F24" s="422">
        <v>14493504</v>
      </c>
      <c r="G24" s="440"/>
      <c r="H24" s="440"/>
      <c r="I24" s="440"/>
      <c r="J24" s="440"/>
      <c r="K24" s="440"/>
      <c r="L24" s="440"/>
      <c r="M24" s="440"/>
      <c r="N24" s="440"/>
      <c r="O24" s="440"/>
      <c r="P24" s="440"/>
      <c r="Q24" s="432"/>
    </row>
    <row r="25" ht="30" customHeight="1" spans="1:17">
      <c r="A25" s="437"/>
      <c r="B25" s="230" t="s">
        <v>112</v>
      </c>
      <c r="C25" s="234" t="s">
        <v>113</v>
      </c>
      <c r="D25" s="439">
        <f t="shared" ref="D25:D28" si="9">E25</f>
        <v>2357013</v>
      </c>
      <c r="E25" s="439">
        <v>2357013</v>
      </c>
      <c r="F25" s="439">
        <v>2357013</v>
      </c>
      <c r="G25" s="440"/>
      <c r="H25" s="440"/>
      <c r="I25" s="440"/>
      <c r="J25" s="440"/>
      <c r="K25" s="440"/>
      <c r="L25" s="440"/>
      <c r="M25" s="440"/>
      <c r="N25" s="440"/>
      <c r="O25" s="440"/>
      <c r="P25" s="440"/>
      <c r="Q25" s="432"/>
    </row>
    <row r="26" ht="30" customHeight="1" spans="1:17">
      <c r="A26" s="276">
        <v>220</v>
      </c>
      <c r="B26" s="276" t="s">
        <v>112</v>
      </c>
      <c r="C26" s="595" t="s">
        <v>122</v>
      </c>
      <c r="D26" s="422">
        <f t="shared" si="9"/>
        <v>2357013</v>
      </c>
      <c r="E26" s="422">
        <v>2357013</v>
      </c>
      <c r="F26" s="422">
        <v>2357013</v>
      </c>
      <c r="G26" s="440"/>
      <c r="H26" s="440"/>
      <c r="I26" s="440"/>
      <c r="J26" s="440"/>
      <c r="K26" s="440"/>
      <c r="L26" s="440"/>
      <c r="M26" s="440"/>
      <c r="N26" s="440"/>
      <c r="O26" s="440"/>
      <c r="P26" s="440"/>
      <c r="Q26" s="432"/>
    </row>
    <row r="27" ht="30" customHeight="1" spans="1:17">
      <c r="A27" s="276" t="s">
        <v>123</v>
      </c>
      <c r="B27" s="276" t="s">
        <v>112</v>
      </c>
      <c r="C27" s="595" t="s">
        <v>124</v>
      </c>
      <c r="D27" s="422">
        <f t="shared" si="9"/>
        <v>2357013</v>
      </c>
      <c r="E27" s="422">
        <v>2357013</v>
      </c>
      <c r="F27" s="422">
        <v>2357013</v>
      </c>
      <c r="G27" s="440"/>
      <c r="H27" s="440"/>
      <c r="I27" s="440"/>
      <c r="J27" s="440"/>
      <c r="K27" s="440"/>
      <c r="L27" s="440"/>
      <c r="M27" s="440"/>
      <c r="N27" s="440"/>
      <c r="O27" s="440"/>
      <c r="P27" s="440"/>
      <c r="Q27" s="432"/>
    </row>
    <row r="28" ht="30" customHeight="1" spans="1:17">
      <c r="A28" s="276" t="s">
        <v>146</v>
      </c>
      <c r="B28" s="276" t="s">
        <v>112</v>
      </c>
      <c r="C28" s="595" t="s">
        <v>147</v>
      </c>
      <c r="D28" s="422">
        <f t="shared" si="9"/>
        <v>2357013</v>
      </c>
      <c r="E28" s="422">
        <v>2357013</v>
      </c>
      <c r="F28" s="422">
        <v>2357013</v>
      </c>
      <c r="G28" s="440"/>
      <c r="H28" s="440"/>
      <c r="I28" s="440"/>
      <c r="J28" s="440"/>
      <c r="K28" s="440"/>
      <c r="L28" s="440"/>
      <c r="M28" s="440"/>
      <c r="N28" s="440"/>
      <c r="O28" s="440"/>
      <c r="P28" s="440"/>
      <c r="Q28" s="432"/>
    </row>
    <row r="29" ht="30" customHeight="1" spans="1:17">
      <c r="A29" s="601"/>
      <c r="B29" s="230" t="s">
        <v>114</v>
      </c>
      <c r="C29" s="230" t="s">
        <v>115</v>
      </c>
      <c r="D29" s="439">
        <f>D32+D38+D41+D35</f>
        <v>5665236</v>
      </c>
      <c r="E29" s="439">
        <f>E32+E38+E41+E35</f>
        <v>4999236</v>
      </c>
      <c r="F29" s="439">
        <f>F32+F38+F41+F35</f>
        <v>4999236</v>
      </c>
      <c r="G29" s="439">
        <f>G32+G38+G41+G35</f>
        <v>0</v>
      </c>
      <c r="H29" s="440"/>
      <c r="I29" s="439">
        <f>I32+I38+I41+I35</f>
        <v>666000</v>
      </c>
      <c r="J29" s="440"/>
      <c r="K29" s="440"/>
      <c r="L29" s="440"/>
      <c r="M29" s="440"/>
      <c r="N29" s="440"/>
      <c r="O29" s="440"/>
      <c r="P29" s="440"/>
      <c r="Q29" s="432"/>
    </row>
    <row r="30" ht="30" customHeight="1" spans="1:17">
      <c r="A30" s="442" t="s">
        <v>148</v>
      </c>
      <c r="B30" s="276" t="s">
        <v>114</v>
      </c>
      <c r="C30" s="443" t="s">
        <v>149</v>
      </c>
      <c r="D30" s="422">
        <f>E30</f>
        <v>784733</v>
      </c>
      <c r="E30" s="422">
        <f>F30</f>
        <v>784733</v>
      </c>
      <c r="F30" s="422">
        <f>784212+521</f>
        <v>784733</v>
      </c>
      <c r="G30" s="444"/>
      <c r="H30" s="440"/>
      <c r="I30" s="444"/>
      <c r="J30" s="440"/>
      <c r="K30" s="440"/>
      <c r="L30" s="440"/>
      <c r="M30" s="440"/>
      <c r="N30" s="440"/>
      <c r="O30" s="440"/>
      <c r="P30" s="440"/>
      <c r="Q30" s="432"/>
    </row>
    <row r="31" ht="30" customHeight="1" spans="1:17">
      <c r="A31" s="442" t="s">
        <v>150</v>
      </c>
      <c r="B31" s="276" t="s">
        <v>114</v>
      </c>
      <c r="C31" s="443" t="s">
        <v>151</v>
      </c>
      <c r="D31" s="422">
        <f t="shared" ref="D31:F31" si="10">D30</f>
        <v>784733</v>
      </c>
      <c r="E31" s="422">
        <f t="shared" si="10"/>
        <v>784733</v>
      </c>
      <c r="F31" s="422">
        <f t="shared" si="10"/>
        <v>784733</v>
      </c>
      <c r="G31" s="444"/>
      <c r="H31" s="440"/>
      <c r="I31" s="444"/>
      <c r="J31" s="440"/>
      <c r="K31" s="440"/>
      <c r="L31" s="440"/>
      <c r="M31" s="440"/>
      <c r="N31" s="440"/>
      <c r="O31" s="440"/>
      <c r="P31" s="440"/>
      <c r="Q31" s="432"/>
    </row>
    <row r="32" ht="30" customHeight="1" spans="1:17">
      <c r="A32" s="276" t="s">
        <v>152</v>
      </c>
      <c r="B32" s="276" t="s">
        <v>114</v>
      </c>
      <c r="C32" s="276" t="s">
        <v>153</v>
      </c>
      <c r="D32" s="422">
        <f t="shared" ref="D32:D35" si="11">E32+I32+M32</f>
        <v>784733</v>
      </c>
      <c r="E32" s="422">
        <f>F32</f>
        <v>784733</v>
      </c>
      <c r="F32" s="422">
        <f>784212+521</f>
        <v>784733</v>
      </c>
      <c r="G32" s="422"/>
      <c r="H32" s="440"/>
      <c r="I32" s="422"/>
      <c r="J32" s="440"/>
      <c r="K32" s="440"/>
      <c r="L32" s="440"/>
      <c r="M32" s="440"/>
      <c r="N32" s="440"/>
      <c r="O32" s="440"/>
      <c r="P32" s="440"/>
      <c r="Q32" s="432"/>
    </row>
    <row r="33" ht="30" customHeight="1" spans="1:17">
      <c r="A33" s="276">
        <v>212</v>
      </c>
      <c r="B33" s="276" t="s">
        <v>114</v>
      </c>
      <c r="C33" s="276" t="s">
        <v>136</v>
      </c>
      <c r="D33" s="422">
        <f t="shared" si="11"/>
        <v>666000</v>
      </c>
      <c r="E33" s="422"/>
      <c r="F33" s="422"/>
      <c r="G33" s="422"/>
      <c r="H33" s="440"/>
      <c r="I33" s="422">
        <v>666000</v>
      </c>
      <c r="J33" s="440"/>
      <c r="K33" s="440"/>
      <c r="L33" s="440"/>
      <c r="M33" s="440"/>
      <c r="N33" s="440"/>
      <c r="O33" s="440"/>
      <c r="P33" s="440"/>
      <c r="Q33" s="432"/>
    </row>
    <row r="34" ht="30" customHeight="1" spans="1:17">
      <c r="A34" s="276" t="s">
        <v>137</v>
      </c>
      <c r="B34" s="276" t="s">
        <v>114</v>
      </c>
      <c r="C34" s="276" t="s">
        <v>138</v>
      </c>
      <c r="D34" s="422">
        <f t="shared" si="11"/>
        <v>666000</v>
      </c>
      <c r="E34" s="422"/>
      <c r="F34" s="422"/>
      <c r="G34" s="422"/>
      <c r="H34" s="440"/>
      <c r="I34" s="422">
        <v>666000</v>
      </c>
      <c r="J34" s="440"/>
      <c r="K34" s="440"/>
      <c r="L34" s="440"/>
      <c r="M34" s="440"/>
      <c r="N34" s="440"/>
      <c r="O34" s="440"/>
      <c r="P34" s="440"/>
      <c r="Q34" s="432"/>
    </row>
    <row r="35" ht="36" customHeight="1" spans="1:17">
      <c r="A35" s="276" t="s">
        <v>139</v>
      </c>
      <c r="B35" s="276" t="s">
        <v>114</v>
      </c>
      <c r="C35" s="276" t="s">
        <v>140</v>
      </c>
      <c r="D35" s="422">
        <f t="shared" si="11"/>
        <v>666000</v>
      </c>
      <c r="E35" s="422"/>
      <c r="F35" s="440"/>
      <c r="G35" s="422"/>
      <c r="H35" s="440"/>
      <c r="I35" s="422">
        <v>666000</v>
      </c>
      <c r="J35" s="440"/>
      <c r="K35" s="440"/>
      <c r="L35" s="440"/>
      <c r="M35" s="440"/>
      <c r="N35" s="440"/>
      <c r="O35" s="440"/>
      <c r="P35" s="440"/>
      <c r="Q35" s="432"/>
    </row>
    <row r="36" ht="36" customHeight="1" spans="1:17">
      <c r="A36" s="276">
        <v>220</v>
      </c>
      <c r="B36" s="276" t="s">
        <v>114</v>
      </c>
      <c r="C36" s="276" t="s">
        <v>122</v>
      </c>
      <c r="D36" s="422">
        <v>3886249</v>
      </c>
      <c r="E36" s="422">
        <v>3886249</v>
      </c>
      <c r="F36" s="422">
        <v>3886249</v>
      </c>
      <c r="G36" s="422"/>
      <c r="H36" s="440"/>
      <c r="I36" s="422"/>
      <c r="J36" s="440"/>
      <c r="K36" s="440"/>
      <c r="L36" s="440"/>
      <c r="M36" s="440"/>
      <c r="N36" s="440"/>
      <c r="O36" s="440"/>
      <c r="P36" s="440"/>
      <c r="Q36" s="432"/>
    </row>
    <row r="37" ht="36" customHeight="1" spans="1:17">
      <c r="A37" s="276" t="s">
        <v>123</v>
      </c>
      <c r="B37" s="276" t="s">
        <v>114</v>
      </c>
      <c r="C37" s="276" t="s">
        <v>145</v>
      </c>
      <c r="D37" s="422">
        <v>3886249</v>
      </c>
      <c r="E37" s="422">
        <v>3886249</v>
      </c>
      <c r="F37" s="422">
        <v>3886249</v>
      </c>
      <c r="G37" s="422"/>
      <c r="H37" s="440"/>
      <c r="I37" s="422"/>
      <c r="J37" s="440"/>
      <c r="K37" s="440"/>
      <c r="L37" s="440"/>
      <c r="M37" s="440"/>
      <c r="N37" s="440"/>
      <c r="O37" s="440"/>
      <c r="P37" s="440"/>
      <c r="Q37" s="432"/>
    </row>
    <row r="38" ht="36" customHeight="1" spans="1:17">
      <c r="A38" s="276" t="s">
        <v>146</v>
      </c>
      <c r="B38" s="276" t="s">
        <v>114</v>
      </c>
      <c r="C38" s="276" t="s">
        <v>147</v>
      </c>
      <c r="D38" s="422">
        <f t="shared" ref="D38:D41" si="12">E38+I38+M38</f>
        <v>3886249</v>
      </c>
      <c r="E38" s="422">
        <f t="shared" ref="E38:E41" si="13">F38</f>
        <v>3886249</v>
      </c>
      <c r="F38" s="422">
        <v>3886249</v>
      </c>
      <c r="G38" s="422"/>
      <c r="H38" s="440"/>
      <c r="I38" s="422"/>
      <c r="J38" s="440"/>
      <c r="K38" s="440"/>
      <c r="L38" s="440"/>
      <c r="M38" s="440"/>
      <c r="N38" s="440"/>
      <c r="O38" s="440"/>
      <c r="P38" s="440"/>
      <c r="Q38" s="432"/>
    </row>
    <row r="39" ht="36" customHeight="1" spans="1:17">
      <c r="A39" s="276" t="s">
        <v>129</v>
      </c>
      <c r="B39" s="276" t="s">
        <v>114</v>
      </c>
      <c r="C39" s="276" t="s">
        <v>130</v>
      </c>
      <c r="D39" s="422">
        <f t="shared" si="12"/>
        <v>328254</v>
      </c>
      <c r="E39" s="422">
        <f t="shared" si="13"/>
        <v>328254</v>
      </c>
      <c r="F39" s="422">
        <v>328254</v>
      </c>
      <c r="G39" s="422"/>
      <c r="H39" s="440"/>
      <c r="I39" s="422"/>
      <c r="J39" s="440"/>
      <c r="K39" s="440"/>
      <c r="L39" s="440"/>
      <c r="M39" s="440"/>
      <c r="N39" s="440"/>
      <c r="O39" s="440"/>
      <c r="P39" s="440"/>
      <c r="Q39" s="432"/>
    </row>
    <row r="40" ht="36" customHeight="1" spans="1:17">
      <c r="A40" s="276" t="s">
        <v>131</v>
      </c>
      <c r="B40" s="276" t="s">
        <v>114</v>
      </c>
      <c r="C40" s="276" t="s">
        <v>132</v>
      </c>
      <c r="D40" s="422">
        <f t="shared" si="12"/>
        <v>328254</v>
      </c>
      <c r="E40" s="422">
        <f t="shared" si="13"/>
        <v>328254</v>
      </c>
      <c r="F40" s="422">
        <v>328254</v>
      </c>
      <c r="G40" s="422"/>
      <c r="H40" s="440"/>
      <c r="I40" s="422"/>
      <c r="J40" s="440"/>
      <c r="K40" s="440"/>
      <c r="L40" s="440"/>
      <c r="M40" s="440"/>
      <c r="N40" s="440"/>
      <c r="O40" s="440"/>
      <c r="P40" s="440"/>
      <c r="Q40" s="432"/>
    </row>
    <row r="41" ht="36" customHeight="1" spans="1:17">
      <c r="A41" s="276" t="s">
        <v>133</v>
      </c>
      <c r="B41" s="276" t="s">
        <v>114</v>
      </c>
      <c r="C41" s="276" t="s">
        <v>134</v>
      </c>
      <c r="D41" s="422">
        <f t="shared" si="12"/>
        <v>328254</v>
      </c>
      <c r="E41" s="422">
        <f t="shared" si="13"/>
        <v>328254</v>
      </c>
      <c r="F41" s="422">
        <v>328254</v>
      </c>
      <c r="G41" s="422"/>
      <c r="H41" s="440"/>
      <c r="I41" s="422"/>
      <c r="J41" s="440"/>
      <c r="K41" s="440"/>
      <c r="L41" s="440"/>
      <c r="M41" s="440"/>
      <c r="N41" s="440"/>
      <c r="O41" s="440"/>
      <c r="P41" s="440"/>
      <c r="Q41" s="432"/>
    </row>
  </sheetData>
  <sheetProtection formatCells="0" formatColumns="0" formatRows="0"/>
  <autoFilter ref="A6:AE41">
    <extLst/>
  </autoFilter>
  <mergeCells count="17">
    <mergeCell ref="A2:P2"/>
    <mergeCell ref="E4:H4"/>
    <mergeCell ref="A4:A6"/>
    <mergeCell ref="B4:B6"/>
    <mergeCell ref="C4:C6"/>
    <mergeCell ref="D4:D6"/>
    <mergeCell ref="E5:E6"/>
    <mergeCell ref="F5:F6"/>
    <mergeCell ref="G5:G6"/>
    <mergeCell ref="H5:H6"/>
    <mergeCell ref="I4:I6"/>
    <mergeCell ref="J4:J6"/>
    <mergeCell ref="M4:M6"/>
    <mergeCell ref="N4:N6"/>
    <mergeCell ref="O4:O6"/>
    <mergeCell ref="P4:P6"/>
    <mergeCell ref="K4:L5"/>
  </mergeCells>
  <printOptions horizontalCentered="1"/>
  <pageMargins left="0.393700787401575" right="0.393700787401575" top="0.984251968503937" bottom="0.472440963655006" header="0.354330699274859" footer="0.314960634614539"/>
  <pageSetup paperSize="9" scale="62"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showGridLines="0" showZeros="0" workbookViewId="0">
      <selection activeCell="D6" sqref="D6:D25"/>
    </sheetView>
  </sheetViews>
  <sheetFormatPr defaultColWidth="9" defaultRowHeight="11.25" outlineLevelCol="5"/>
  <cols>
    <col min="1" max="1" width="34.6222222222222" style="380" customWidth="1"/>
    <col min="2" max="2" width="19.8777777777778" style="380" customWidth="1"/>
    <col min="3" max="3" width="34.5" style="380" customWidth="1"/>
    <col min="4" max="4" width="15.6222222222222" style="380" customWidth="1"/>
    <col min="5" max="5" width="16.1222222222222" style="380" customWidth="1"/>
    <col min="6" max="6" width="18.8777777777778" style="380" customWidth="1"/>
    <col min="7" max="16384" width="9" style="380"/>
  </cols>
  <sheetData>
    <row r="1" spans="6:6">
      <c r="F1" s="720" t="s">
        <v>154</v>
      </c>
    </row>
    <row r="2" ht="18.75" spans="1:6">
      <c r="A2" s="721" t="s">
        <v>155</v>
      </c>
      <c r="B2" s="721"/>
      <c r="C2" s="721"/>
      <c r="D2" s="721"/>
      <c r="E2" s="721"/>
      <c r="F2" s="721"/>
    </row>
    <row r="3" ht="20.25" customHeight="1" spans="1:6">
      <c r="A3" s="380" t="s">
        <v>156</v>
      </c>
      <c r="F3" s="380" t="s">
        <v>88</v>
      </c>
    </row>
    <row r="4" ht="25.5" customHeight="1" spans="1:6">
      <c r="A4" s="388" t="s">
        <v>4</v>
      </c>
      <c r="B4" s="722"/>
      <c r="C4" s="723" t="s">
        <v>157</v>
      </c>
      <c r="D4" s="724"/>
      <c r="E4" s="724"/>
      <c r="F4" s="725"/>
    </row>
    <row r="5" ht="15" customHeight="1" spans="1:6">
      <c r="A5" s="222" t="s">
        <v>6</v>
      </c>
      <c r="B5" s="726" t="s">
        <v>158</v>
      </c>
      <c r="C5" s="222" t="s">
        <v>159</v>
      </c>
      <c r="D5" s="727" t="s">
        <v>160</v>
      </c>
      <c r="E5" s="727" t="s">
        <v>161</v>
      </c>
      <c r="F5" s="728" t="s">
        <v>162</v>
      </c>
    </row>
    <row r="6" ht="15" customHeight="1" spans="1:6">
      <c r="A6" s="729" t="s">
        <v>11</v>
      </c>
      <c r="B6" s="730">
        <f>SUM(B7:B9)</f>
        <v>48083397</v>
      </c>
      <c r="C6" s="731" t="s">
        <v>12</v>
      </c>
      <c r="D6" s="620">
        <f>E6</f>
        <v>916744</v>
      </c>
      <c r="E6" s="620">
        <f>[1]财政拨款收支总表!$E$7+[2]财政拨款收支总表!$E$7+[3]财政拨款收支总表!$E$11+[4]财政拨款收支总表!$E$8</f>
        <v>916744</v>
      </c>
      <c r="F6" s="732"/>
    </row>
    <row r="7" ht="15" customHeight="1" spans="1:6">
      <c r="A7" s="729" t="s">
        <v>15</v>
      </c>
      <c r="B7" s="620">
        <v>38083397</v>
      </c>
      <c r="C7" s="731" t="s">
        <v>16</v>
      </c>
      <c r="D7" s="733">
        <f t="shared" ref="D7:D25" si="0">E7+F7</f>
        <v>0</v>
      </c>
      <c r="E7" s="734"/>
      <c r="F7" s="735"/>
    </row>
    <row r="8" ht="15" customHeight="1" spans="1:6">
      <c r="A8" s="729" t="s">
        <v>19</v>
      </c>
      <c r="B8" s="620">
        <v>8000000</v>
      </c>
      <c r="C8" s="731" t="s">
        <v>20</v>
      </c>
      <c r="D8" s="736">
        <f t="shared" si="0"/>
        <v>0</v>
      </c>
      <c r="E8" s="737"/>
      <c r="F8" s="738"/>
    </row>
    <row r="9" ht="15" customHeight="1" spans="1:6">
      <c r="A9" s="739" t="s">
        <v>23</v>
      </c>
      <c r="B9" s="620">
        <v>2000000</v>
      </c>
      <c r="C9" s="731" t="s">
        <v>24</v>
      </c>
      <c r="D9" s="736">
        <f t="shared" si="0"/>
        <v>0</v>
      </c>
      <c r="E9" s="737"/>
      <c r="F9" s="738"/>
    </row>
    <row r="10" ht="15" customHeight="1" spans="1:6">
      <c r="A10" s="729" t="s">
        <v>27</v>
      </c>
      <c r="B10" s="620">
        <v>23216000</v>
      </c>
      <c r="C10" s="731" t="s">
        <v>28</v>
      </c>
      <c r="D10" s="736">
        <f t="shared" si="0"/>
        <v>0</v>
      </c>
      <c r="E10" s="737"/>
      <c r="F10" s="738"/>
    </row>
    <row r="11" ht="15" customHeight="1" spans="1:6">
      <c r="A11" s="729" t="s">
        <v>163</v>
      </c>
      <c r="B11" s="730"/>
      <c r="C11" s="731" t="s">
        <v>31</v>
      </c>
      <c r="D11" s="736">
        <f t="shared" si="0"/>
        <v>0</v>
      </c>
      <c r="E11" s="737"/>
      <c r="F11" s="738"/>
    </row>
    <row r="12" ht="15" customHeight="1" spans="1:6">
      <c r="A12" s="729" t="s">
        <v>37</v>
      </c>
      <c r="B12" s="730"/>
      <c r="C12" s="731" t="s">
        <v>35</v>
      </c>
      <c r="D12" s="736">
        <f t="shared" si="0"/>
        <v>0</v>
      </c>
      <c r="E12" s="737"/>
      <c r="F12" s="738"/>
    </row>
    <row r="13" ht="15" customHeight="1" spans="1:6">
      <c r="A13" s="729" t="s">
        <v>40</v>
      </c>
      <c r="B13" s="730"/>
      <c r="C13" s="731" t="s">
        <v>38</v>
      </c>
      <c r="D13" s="736">
        <f t="shared" si="0"/>
        <v>1432280</v>
      </c>
      <c r="E13" s="737">
        <f>[2]财政拨款收支总表!$E$14+[1]财政拨款收支总表!$E$14+[3]财政拨款收支总表!$E$18+[4]财政拨款收支总表!$E$15</f>
        <v>1432280</v>
      </c>
      <c r="F13" s="738"/>
    </row>
    <row r="14" ht="15" customHeight="1" spans="1:6">
      <c r="A14" s="729"/>
      <c r="B14" s="730"/>
      <c r="C14" s="731" t="s">
        <v>164</v>
      </c>
      <c r="D14" s="736">
        <f t="shared" si="0"/>
        <v>0</v>
      </c>
      <c r="E14" s="737"/>
      <c r="F14" s="738"/>
    </row>
    <row r="15" ht="15" customHeight="1" spans="1:6">
      <c r="A15" s="729"/>
      <c r="B15" s="730"/>
      <c r="C15" s="731" t="s">
        <v>165</v>
      </c>
      <c r="D15" s="736">
        <f t="shared" si="0"/>
        <v>0</v>
      </c>
      <c r="E15" s="737"/>
      <c r="F15" s="738"/>
    </row>
    <row r="16" ht="15" customHeight="1" spans="1:6">
      <c r="A16" s="729"/>
      <c r="B16" s="730"/>
      <c r="C16" s="731" t="s">
        <v>166</v>
      </c>
      <c r="D16" s="620">
        <f t="shared" si="0"/>
        <v>24356000</v>
      </c>
      <c r="E16" s="737">
        <f>[1]财政拨款收支总表!$E$17+[2]财政拨款收支总表!$E$17+[3]财政拨款收支总表!$E$21+[4]财政拨款收支总表!$E$18</f>
        <v>1140000</v>
      </c>
      <c r="F16" s="738">
        <f>[1]财政拨款收支总表!$F$17+[2]财政拨款收支总表!$F$17+[3]财政拨款收支总表!$F$21+[4]财政拨款收支总表!$F$18</f>
        <v>23216000</v>
      </c>
    </row>
    <row r="17" ht="15" customHeight="1" spans="1:6">
      <c r="A17" s="732"/>
      <c r="B17" s="730"/>
      <c r="C17" s="731" t="s">
        <v>167</v>
      </c>
      <c r="D17" s="736">
        <f t="shared" si="0"/>
        <v>0</v>
      </c>
      <c r="E17" s="737"/>
      <c r="F17" s="738"/>
    </row>
    <row r="18" ht="15" customHeight="1" spans="1:6">
      <c r="A18" s="732"/>
      <c r="B18" s="730"/>
      <c r="C18" s="731" t="s">
        <v>168</v>
      </c>
      <c r="D18" s="736">
        <f t="shared" si="0"/>
        <v>0</v>
      </c>
      <c r="E18" s="737"/>
      <c r="F18" s="738"/>
    </row>
    <row r="19" ht="15" customHeight="1" spans="1:6">
      <c r="A19" s="732"/>
      <c r="B19" s="730"/>
      <c r="C19" s="740" t="s">
        <v>169</v>
      </c>
      <c r="D19" s="736">
        <f t="shared" si="0"/>
        <v>0</v>
      </c>
      <c r="E19" s="737"/>
      <c r="F19" s="738"/>
    </row>
    <row r="20" ht="15" customHeight="1" spans="1:6">
      <c r="A20" s="732"/>
      <c r="B20" s="730"/>
      <c r="C20" s="740" t="s">
        <v>170</v>
      </c>
      <c r="D20" s="736">
        <f t="shared" si="0"/>
        <v>0</v>
      </c>
      <c r="E20" s="737"/>
      <c r="F20" s="738"/>
    </row>
    <row r="21" ht="15" customHeight="1" spans="1:6">
      <c r="A21" s="732"/>
      <c r="B21" s="730"/>
      <c r="C21" s="740" t="s">
        <v>171</v>
      </c>
      <c r="D21" s="736">
        <f t="shared" si="0"/>
        <v>0</v>
      </c>
      <c r="E21" s="737"/>
      <c r="F21" s="738"/>
    </row>
    <row r="22" ht="21.75" customHeight="1" spans="1:6">
      <c r="A22" s="732"/>
      <c r="B22" s="730"/>
      <c r="C22" s="740" t="s">
        <v>172</v>
      </c>
      <c r="D22" s="736">
        <f t="shared" si="0"/>
        <v>0</v>
      </c>
      <c r="E22" s="737"/>
      <c r="F22" s="738"/>
    </row>
    <row r="23" ht="22.5" customHeight="1" spans="1:6">
      <c r="A23" s="732"/>
      <c r="B23" s="730"/>
      <c r="C23" s="740" t="s">
        <v>173</v>
      </c>
      <c r="D23" s="736">
        <f>E23</f>
        <v>40277293</v>
      </c>
      <c r="E23" s="737">
        <f>[1]财政拨款收支总表!$E$24+[2]财政拨款收支总表!$E$24+[3]财政拨款收支总表!$E$28+[4]财政拨款收支总表!$E$25</f>
        <v>40277293</v>
      </c>
      <c r="F23" s="736"/>
    </row>
    <row r="24" ht="22.5" customHeight="1" spans="1:6">
      <c r="A24" s="741"/>
      <c r="B24" s="742"/>
      <c r="C24" s="743" t="s">
        <v>174</v>
      </c>
      <c r="D24" s="744">
        <f t="shared" si="0"/>
        <v>2817080</v>
      </c>
      <c r="E24" s="745">
        <f>[1]财政拨款收支总表!$E$25+[2]财政拨款收支总表!$E$25+[3]财政拨款收支总表!$E$29+[4]财政拨款收支总表!$E$26</f>
        <v>2817080</v>
      </c>
      <c r="F24" s="746"/>
    </row>
    <row r="25" ht="21" customHeight="1" spans="1:6">
      <c r="A25" s="227"/>
      <c r="B25" s="730"/>
      <c r="C25" s="236" t="s">
        <v>175</v>
      </c>
      <c r="D25" s="747">
        <f t="shared" si="0"/>
        <v>1500000</v>
      </c>
      <c r="E25" s="738">
        <v>1500000</v>
      </c>
      <c r="F25" s="738"/>
    </row>
    <row r="26" ht="22.5" customHeight="1" spans="1:6">
      <c r="A26" s="227" t="s">
        <v>79</v>
      </c>
      <c r="B26" s="748">
        <f>SUM(B7:B25)</f>
        <v>71299397</v>
      </c>
      <c r="C26" s="749" t="s">
        <v>91</v>
      </c>
      <c r="D26" s="747">
        <f>SUM(D6:D25)</f>
        <v>71299397</v>
      </c>
      <c r="E26" s="747">
        <f>SUM(E6:E25)</f>
        <v>48083397</v>
      </c>
      <c r="F26" s="747">
        <f>SUM(F6:F25)</f>
        <v>23216000</v>
      </c>
    </row>
  </sheetData>
  <sheetProtection formatCells="0" formatColumns="0" formatRows="0"/>
  <mergeCells count="3">
    <mergeCell ref="A2:F2"/>
    <mergeCell ref="A4:B4"/>
    <mergeCell ref="C4:F4"/>
  </mergeCells>
  <pageMargins left="0.708661417322835" right="0.708661417322835" top="0.748031496062992" bottom="0.748031496062992" header="0.31496062992126" footer="0.31496062992126"/>
  <pageSetup paperSize="9" orientation="landscape"/>
  <headerFooter/>
  <ignoredErrors>
    <ignoredError sqref="D23" formula="1"/>
    <ignoredError sqref="B6" formulaRange="1"/>
  </ignoredError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59"/>
  <sheetViews>
    <sheetView showGridLines="0" showZeros="0" workbookViewId="0">
      <selection activeCell="D44" sqref="D$1:D$1048576"/>
    </sheetView>
  </sheetViews>
  <sheetFormatPr defaultColWidth="9.12222222222222" defaultRowHeight="11.25"/>
  <cols>
    <col min="1" max="1" width="19.5" style="217" customWidth="1"/>
    <col min="2" max="2" width="17.3333333333333" style="217" customWidth="1"/>
    <col min="3" max="3" width="33.8333333333333" style="217" customWidth="1"/>
    <col min="4" max="4" width="16.3777777777778" style="694" customWidth="1"/>
    <col min="5" max="7" width="16.5" style="217" customWidth="1"/>
    <col min="8" max="8" width="13.3777777777778" style="217" customWidth="1"/>
    <col min="9" max="9" width="18.5" style="217" customWidth="1"/>
    <col min="10" max="10" width="18.8333333333333" style="217" customWidth="1"/>
    <col min="11" max="22" width="10.3777777777778" style="217" customWidth="1"/>
    <col min="23" max="24" width="6.87777777777778" style="217" customWidth="1"/>
    <col min="25" max="16384" width="9.12222222222222" style="217"/>
  </cols>
  <sheetData>
    <row r="1" ht="24.75" customHeight="1" spans="1:24">
      <c r="A1" s="492"/>
      <c r="B1" s="492"/>
      <c r="C1" s="492"/>
      <c r="D1" s="695"/>
      <c r="E1" s="492"/>
      <c r="F1" s="492"/>
      <c r="G1" s="492"/>
      <c r="H1" s="492"/>
      <c r="I1" s="492"/>
      <c r="J1" s="492"/>
      <c r="K1" s="492"/>
      <c r="L1" s="492"/>
      <c r="M1" s="492"/>
      <c r="N1" s="492"/>
      <c r="O1" s="492"/>
      <c r="P1" s="492"/>
      <c r="Q1" s="505"/>
      <c r="R1" s="505"/>
      <c r="S1" s="506"/>
      <c r="T1" s="506"/>
      <c r="U1" s="519"/>
      <c r="V1" s="452" t="s">
        <v>176</v>
      </c>
      <c r="W1" s="506"/>
      <c r="X1" s="506"/>
    </row>
    <row r="2" ht="24.75" customHeight="1" spans="1:24">
      <c r="A2" s="493" t="s">
        <v>177</v>
      </c>
      <c r="B2" s="493"/>
      <c r="C2" s="493"/>
      <c r="D2" s="696"/>
      <c r="E2" s="493"/>
      <c r="F2" s="493"/>
      <c r="G2" s="493"/>
      <c r="H2" s="493"/>
      <c r="I2" s="493"/>
      <c r="J2" s="493"/>
      <c r="K2" s="493"/>
      <c r="L2" s="493"/>
      <c r="M2" s="493"/>
      <c r="N2" s="493"/>
      <c r="O2" s="493"/>
      <c r="P2" s="493"/>
      <c r="Q2" s="493"/>
      <c r="R2" s="493"/>
      <c r="S2" s="493"/>
      <c r="T2" s="493"/>
      <c r="U2" s="493"/>
      <c r="V2" s="493"/>
      <c r="W2" s="506"/>
      <c r="X2" s="506"/>
    </row>
    <row r="3" customFormat="1" ht="20.25" customHeight="1" spans="1:22">
      <c r="A3" s="656"/>
      <c r="B3" s="1"/>
      <c r="C3" s="1"/>
      <c r="D3" s="697"/>
      <c r="E3" s="1"/>
      <c r="V3" s="1" t="s">
        <v>88</v>
      </c>
    </row>
    <row r="4" ht="24.75" customHeight="1" spans="1:24">
      <c r="A4" s="495" t="s">
        <v>118</v>
      </c>
      <c r="B4" s="524" t="s">
        <v>89</v>
      </c>
      <c r="C4" s="680" t="s">
        <v>119</v>
      </c>
      <c r="D4" s="698" t="s">
        <v>91</v>
      </c>
      <c r="E4" s="497" t="s">
        <v>178</v>
      </c>
      <c r="F4" s="497"/>
      <c r="G4" s="497"/>
      <c r="H4" s="497"/>
      <c r="I4" s="457" t="s">
        <v>179</v>
      </c>
      <c r="J4" s="457"/>
      <c r="K4" s="457"/>
      <c r="L4" s="457"/>
      <c r="M4" s="457"/>
      <c r="N4" s="457"/>
      <c r="O4" s="457"/>
      <c r="P4" s="457"/>
      <c r="Q4" s="457"/>
      <c r="R4" s="457"/>
      <c r="S4" s="524" t="s">
        <v>180</v>
      </c>
      <c r="T4" s="457" t="s">
        <v>181</v>
      </c>
      <c r="U4" s="716" t="s">
        <v>182</v>
      </c>
      <c r="V4" s="457" t="s">
        <v>183</v>
      </c>
      <c r="W4" s="511"/>
      <c r="X4" s="511"/>
    </row>
    <row r="5" ht="24.75" customHeight="1" spans="1:24">
      <c r="A5" s="495"/>
      <c r="B5" s="524"/>
      <c r="C5" s="680"/>
      <c r="D5" s="699"/>
      <c r="E5" s="700" t="s">
        <v>160</v>
      </c>
      <c r="F5" s="498" t="s">
        <v>184</v>
      </c>
      <c r="G5" s="498" t="s">
        <v>185</v>
      </c>
      <c r="H5" s="498" t="s">
        <v>186</v>
      </c>
      <c r="I5" s="498" t="s">
        <v>160</v>
      </c>
      <c r="J5" s="508" t="s">
        <v>187</v>
      </c>
      <c r="K5" s="508" t="s">
        <v>188</v>
      </c>
      <c r="L5" s="508" t="s">
        <v>189</v>
      </c>
      <c r="M5" s="572" t="s">
        <v>190</v>
      </c>
      <c r="N5" s="498" t="s">
        <v>191</v>
      </c>
      <c r="O5" s="498" t="s">
        <v>192</v>
      </c>
      <c r="P5" s="498" t="s">
        <v>193</v>
      </c>
      <c r="Q5" s="498" t="s">
        <v>194</v>
      </c>
      <c r="R5" s="717" t="s">
        <v>195</v>
      </c>
      <c r="S5" s="497"/>
      <c r="T5" s="457"/>
      <c r="U5" s="716"/>
      <c r="V5" s="457"/>
      <c r="W5" s="511"/>
      <c r="X5" s="511"/>
    </row>
    <row r="6" ht="30.75" customHeight="1" spans="1:24">
      <c r="A6" s="495"/>
      <c r="B6" s="524"/>
      <c r="C6" s="680"/>
      <c r="D6" s="699"/>
      <c r="E6" s="513"/>
      <c r="F6" s="457"/>
      <c r="G6" s="457"/>
      <c r="H6" s="457"/>
      <c r="I6" s="457"/>
      <c r="J6" s="509"/>
      <c r="K6" s="509"/>
      <c r="L6" s="509"/>
      <c r="M6" s="508"/>
      <c r="N6" s="457"/>
      <c r="O6" s="457"/>
      <c r="P6" s="457"/>
      <c r="Q6" s="457"/>
      <c r="R6" s="497"/>
      <c r="S6" s="497"/>
      <c r="T6" s="457"/>
      <c r="U6" s="716"/>
      <c r="V6" s="457"/>
      <c r="W6" s="506"/>
      <c r="X6" s="506"/>
    </row>
    <row r="7" s="263" customFormat="1" ht="45" customHeight="1" spans="1:24">
      <c r="A7" s="701"/>
      <c r="B7" s="230" t="s">
        <v>106</v>
      </c>
      <c r="C7" s="230" t="s">
        <v>107</v>
      </c>
      <c r="D7" s="702">
        <f>E7+I7</f>
        <v>48083397</v>
      </c>
      <c r="E7" s="430">
        <f>F7+G7+H7</f>
        <v>46583397</v>
      </c>
      <c r="F7" s="430">
        <f>SUM(F8+F19+F29+F48)</f>
        <v>36709535</v>
      </c>
      <c r="G7" s="430">
        <f t="shared" ref="G7:V7" si="0">SUM(G8+G19+G29+G48)</f>
        <v>9811222</v>
      </c>
      <c r="H7" s="430">
        <f t="shared" si="0"/>
        <v>62640</v>
      </c>
      <c r="I7" s="430">
        <f t="shared" si="0"/>
        <v>1500000</v>
      </c>
      <c r="J7" s="430">
        <f t="shared" si="0"/>
        <v>1500000</v>
      </c>
      <c r="K7" s="430">
        <f t="shared" si="0"/>
        <v>0</v>
      </c>
      <c r="L7" s="430">
        <f t="shared" si="0"/>
        <v>0</v>
      </c>
      <c r="M7" s="430">
        <f t="shared" si="0"/>
        <v>0</v>
      </c>
      <c r="N7" s="430">
        <f t="shared" si="0"/>
        <v>0</v>
      </c>
      <c r="O7" s="430">
        <f t="shared" si="0"/>
        <v>0</v>
      </c>
      <c r="P7" s="430">
        <f t="shared" si="0"/>
        <v>0</v>
      </c>
      <c r="Q7" s="430">
        <f t="shared" si="0"/>
        <v>0</v>
      </c>
      <c r="R7" s="430">
        <f t="shared" si="0"/>
        <v>0</v>
      </c>
      <c r="S7" s="430">
        <f t="shared" si="0"/>
        <v>0</v>
      </c>
      <c r="T7" s="430">
        <f t="shared" si="0"/>
        <v>0</v>
      </c>
      <c r="U7" s="430">
        <f t="shared" si="0"/>
        <v>0</v>
      </c>
      <c r="V7" s="430">
        <f t="shared" si="0"/>
        <v>0</v>
      </c>
      <c r="W7" s="511"/>
      <c r="X7" s="511"/>
    </row>
    <row r="8" s="263" customFormat="1" ht="45" customHeight="1" spans="1:22">
      <c r="A8" s="373"/>
      <c r="B8" s="230" t="s">
        <v>108</v>
      </c>
      <c r="C8" s="230" t="s">
        <v>109</v>
      </c>
      <c r="D8" s="702">
        <v>26233644</v>
      </c>
      <c r="E8" s="430">
        <v>26233644</v>
      </c>
      <c r="F8" s="430">
        <v>19519089</v>
      </c>
      <c r="G8" s="430">
        <v>6651915</v>
      </c>
      <c r="H8" s="430">
        <v>62640</v>
      </c>
      <c r="I8" s="713"/>
      <c r="J8" s="713"/>
      <c r="K8" s="714">
        <v>0</v>
      </c>
      <c r="L8" s="714">
        <v>0</v>
      </c>
      <c r="M8" s="714">
        <v>0</v>
      </c>
      <c r="N8" s="714">
        <v>0</v>
      </c>
      <c r="O8" s="714">
        <v>0</v>
      </c>
      <c r="P8" s="714">
        <v>0</v>
      </c>
      <c r="Q8" s="714">
        <v>0</v>
      </c>
      <c r="R8" s="714">
        <v>0</v>
      </c>
      <c r="S8" s="714">
        <v>0</v>
      </c>
      <c r="T8" s="714">
        <v>0</v>
      </c>
      <c r="U8" s="714">
        <v>0</v>
      </c>
      <c r="V8" s="714">
        <v>0</v>
      </c>
    </row>
    <row r="9" s="263" customFormat="1" ht="45" customHeight="1" spans="1:22">
      <c r="A9" s="391">
        <v>220</v>
      </c>
      <c r="B9" s="276" t="s">
        <v>108</v>
      </c>
      <c r="C9" s="393" t="s">
        <v>122</v>
      </c>
      <c r="D9" s="703">
        <v>23613420</v>
      </c>
      <c r="E9" s="429">
        <v>23613420</v>
      </c>
      <c r="F9" s="429">
        <v>18038865</v>
      </c>
      <c r="G9" s="429">
        <v>5511915</v>
      </c>
      <c r="H9" s="429">
        <v>62640</v>
      </c>
      <c r="I9" s="715"/>
      <c r="J9" s="715"/>
      <c r="K9" s="714"/>
      <c r="L9" s="714"/>
      <c r="M9" s="714"/>
      <c r="N9" s="714"/>
      <c r="O9" s="714"/>
      <c r="P9" s="714"/>
      <c r="Q9" s="714"/>
      <c r="R9" s="714"/>
      <c r="S9" s="714"/>
      <c r="T9" s="714"/>
      <c r="U9" s="714"/>
      <c r="V9" s="714"/>
    </row>
    <row r="10" s="263" customFormat="1" ht="45" customHeight="1" spans="1:22">
      <c r="A10" s="391" t="s">
        <v>123</v>
      </c>
      <c r="B10" s="276" t="s">
        <v>108</v>
      </c>
      <c r="C10" s="393" t="s">
        <v>124</v>
      </c>
      <c r="D10" s="703">
        <v>23613420</v>
      </c>
      <c r="E10" s="429">
        <v>23613420</v>
      </c>
      <c r="F10" s="429">
        <v>18038865</v>
      </c>
      <c r="G10" s="429">
        <v>5511915</v>
      </c>
      <c r="H10" s="429">
        <v>62640</v>
      </c>
      <c r="I10" s="715"/>
      <c r="J10" s="715"/>
      <c r="K10" s="714"/>
      <c r="L10" s="714"/>
      <c r="M10" s="714"/>
      <c r="N10" s="714"/>
      <c r="O10" s="714"/>
      <c r="P10" s="714"/>
      <c r="Q10" s="714"/>
      <c r="R10" s="714"/>
      <c r="S10" s="714"/>
      <c r="T10" s="714"/>
      <c r="U10" s="714"/>
      <c r="V10" s="714"/>
    </row>
    <row r="11" s="263" customFormat="1" ht="45" customHeight="1" spans="1:24">
      <c r="A11" s="286" t="s">
        <v>125</v>
      </c>
      <c r="B11" s="276" t="s">
        <v>108</v>
      </c>
      <c r="C11" s="357" t="s">
        <v>126</v>
      </c>
      <c r="D11" s="703">
        <v>21000547</v>
      </c>
      <c r="E11" s="429">
        <v>21000547</v>
      </c>
      <c r="F11" s="429">
        <v>18038865</v>
      </c>
      <c r="G11" s="269">
        <v>2899042</v>
      </c>
      <c r="H11" s="429">
        <v>62640</v>
      </c>
      <c r="I11" s="715">
        <v>0</v>
      </c>
      <c r="J11" s="715"/>
      <c r="K11" s="683"/>
      <c r="L11" s="683"/>
      <c r="M11" s="683"/>
      <c r="N11" s="683"/>
      <c r="O11" s="683"/>
      <c r="P11" s="683"/>
      <c r="Q11" s="683"/>
      <c r="R11" s="683"/>
      <c r="S11" s="718"/>
      <c r="T11" s="718"/>
      <c r="U11" s="719"/>
      <c r="V11" s="718"/>
      <c r="W11" s="511"/>
      <c r="X11" s="511"/>
    </row>
    <row r="12" s="263" customFormat="1" ht="45" customHeight="1" spans="1:22">
      <c r="A12" s="270" t="s">
        <v>127</v>
      </c>
      <c r="B12" s="276" t="s">
        <v>108</v>
      </c>
      <c r="C12" s="357" t="s">
        <v>128</v>
      </c>
      <c r="D12" s="703">
        <v>2612873</v>
      </c>
      <c r="E12" s="278">
        <v>2612873</v>
      </c>
      <c r="F12" s="278"/>
      <c r="G12" s="278">
        <v>2612873</v>
      </c>
      <c r="H12" s="278"/>
      <c r="I12" s="705"/>
      <c r="J12" s="705"/>
      <c r="K12" s="316"/>
      <c r="L12" s="316"/>
      <c r="M12" s="316"/>
      <c r="N12" s="316"/>
      <c r="O12" s="316"/>
      <c r="P12" s="316"/>
      <c r="Q12" s="316"/>
      <c r="R12" s="316"/>
      <c r="S12" s="316"/>
      <c r="T12" s="316"/>
      <c r="U12" s="316"/>
      <c r="V12" s="316"/>
    </row>
    <row r="13" s="263" customFormat="1" ht="45" customHeight="1" spans="1:22">
      <c r="A13" s="270" t="s">
        <v>129</v>
      </c>
      <c r="B13" s="276" t="s">
        <v>108</v>
      </c>
      <c r="C13" s="357" t="s">
        <v>130</v>
      </c>
      <c r="D13" s="703">
        <v>1480224</v>
      </c>
      <c r="E13" s="278">
        <v>1480224</v>
      </c>
      <c r="F13" s="278">
        <v>1480224</v>
      </c>
      <c r="G13" s="278"/>
      <c r="H13" s="278"/>
      <c r="I13" s="705"/>
      <c r="J13" s="705"/>
      <c r="K13" s="316"/>
      <c r="L13" s="316"/>
      <c r="M13" s="316"/>
      <c r="N13" s="316"/>
      <c r="O13" s="316"/>
      <c r="P13" s="316"/>
      <c r="Q13" s="316"/>
      <c r="R13" s="316"/>
      <c r="S13" s="316"/>
      <c r="T13" s="316"/>
      <c r="U13" s="316"/>
      <c r="V13" s="316"/>
    </row>
    <row r="14" s="263" customFormat="1" ht="45" customHeight="1" spans="1:22">
      <c r="A14" s="270" t="s">
        <v>131</v>
      </c>
      <c r="B14" s="276" t="s">
        <v>108</v>
      </c>
      <c r="C14" s="357" t="s">
        <v>132</v>
      </c>
      <c r="D14" s="703">
        <v>1480224</v>
      </c>
      <c r="E14" s="278">
        <v>1480224</v>
      </c>
      <c r="F14" s="278">
        <v>1480224</v>
      </c>
      <c r="G14" s="278"/>
      <c r="H14" s="278"/>
      <c r="I14" s="705"/>
      <c r="J14" s="705"/>
      <c r="K14" s="316"/>
      <c r="L14" s="316"/>
      <c r="M14" s="316"/>
      <c r="N14" s="316"/>
      <c r="O14" s="316"/>
      <c r="P14" s="316"/>
      <c r="Q14" s="316"/>
      <c r="R14" s="316"/>
      <c r="S14" s="316"/>
      <c r="T14" s="316"/>
      <c r="U14" s="316"/>
      <c r="V14" s="316"/>
    </row>
    <row r="15" s="263" customFormat="1" ht="45" customHeight="1" spans="1:22">
      <c r="A15" s="270" t="s">
        <v>133</v>
      </c>
      <c r="B15" s="276" t="s">
        <v>108</v>
      </c>
      <c r="C15" s="357" t="s">
        <v>134</v>
      </c>
      <c r="D15" s="703">
        <v>1480224</v>
      </c>
      <c r="E15" s="278">
        <v>1480224</v>
      </c>
      <c r="F15" s="278">
        <v>1480224</v>
      </c>
      <c r="G15" s="278"/>
      <c r="H15" s="278"/>
      <c r="I15" s="705"/>
      <c r="J15" s="705"/>
      <c r="K15" s="316"/>
      <c r="L15" s="316"/>
      <c r="M15" s="316"/>
      <c r="N15" s="316"/>
      <c r="O15" s="316"/>
      <c r="P15" s="316"/>
      <c r="Q15" s="316"/>
      <c r="R15" s="316"/>
      <c r="S15" s="316"/>
      <c r="T15" s="316"/>
      <c r="U15" s="316"/>
      <c r="V15" s="316"/>
    </row>
    <row r="16" s="263" customFormat="1" ht="45" customHeight="1" spans="1:22">
      <c r="A16" s="270" t="s">
        <v>135</v>
      </c>
      <c r="B16" s="276" t="s">
        <v>108</v>
      </c>
      <c r="C16" s="357" t="s">
        <v>136</v>
      </c>
      <c r="D16" s="704">
        <v>1140000</v>
      </c>
      <c r="E16" s="278">
        <v>1140000</v>
      </c>
      <c r="F16" s="278"/>
      <c r="G16" s="278">
        <v>1140000</v>
      </c>
      <c r="H16" s="278"/>
      <c r="I16" s="278"/>
      <c r="J16" s="278"/>
      <c r="K16" s="316"/>
      <c r="L16" s="316"/>
      <c r="M16" s="316"/>
      <c r="N16" s="316"/>
      <c r="O16" s="316"/>
      <c r="P16" s="316"/>
      <c r="Q16" s="316"/>
      <c r="R16" s="316"/>
      <c r="S16" s="316"/>
      <c r="T16" s="316"/>
      <c r="U16" s="316"/>
      <c r="V16" s="316"/>
    </row>
    <row r="17" ht="45" customHeight="1" spans="1:22">
      <c r="A17" s="270" t="s">
        <v>141</v>
      </c>
      <c r="B17" s="276" t="s">
        <v>108</v>
      </c>
      <c r="C17" s="357" t="s">
        <v>142</v>
      </c>
      <c r="D17" s="704">
        <v>1140000</v>
      </c>
      <c r="E17" s="278">
        <v>1140000</v>
      </c>
      <c r="F17" s="278"/>
      <c r="G17" s="278">
        <v>1140000</v>
      </c>
      <c r="H17" s="705"/>
      <c r="I17" s="278"/>
      <c r="J17" s="278"/>
      <c r="K17" s="316"/>
      <c r="L17" s="233"/>
      <c r="M17" s="233"/>
      <c r="N17" s="233"/>
      <c r="O17" s="233"/>
      <c r="P17" s="233"/>
      <c r="Q17" s="233"/>
      <c r="R17" s="233"/>
      <c r="S17" s="233"/>
      <c r="T17" s="233"/>
      <c r="U17" s="233"/>
      <c r="V17" s="233"/>
    </row>
    <row r="18" ht="45" customHeight="1" spans="1:22">
      <c r="A18" s="276" t="s">
        <v>143</v>
      </c>
      <c r="B18" s="276" t="s">
        <v>108</v>
      </c>
      <c r="C18" s="357" t="s">
        <v>196</v>
      </c>
      <c r="D18" s="704">
        <v>1140000</v>
      </c>
      <c r="E18" s="278">
        <v>1140000</v>
      </c>
      <c r="F18" s="278"/>
      <c r="G18" s="278">
        <v>1140000</v>
      </c>
      <c r="H18" s="705"/>
      <c r="I18" s="278"/>
      <c r="J18" s="278"/>
      <c r="K18" s="316"/>
      <c r="L18" s="233"/>
      <c r="M18" s="233"/>
      <c r="N18" s="233"/>
      <c r="O18" s="233"/>
      <c r="P18" s="233"/>
      <c r="Q18" s="233"/>
      <c r="R18" s="233"/>
      <c r="S18" s="233"/>
      <c r="T18" s="233"/>
      <c r="U18" s="233"/>
      <c r="V18" s="233"/>
    </row>
    <row r="19" s="217" customFormat="1" ht="45" customHeight="1" spans="1:22">
      <c r="A19" s="274"/>
      <c r="B19" s="230" t="s">
        <v>110</v>
      </c>
      <c r="C19" s="275" t="s">
        <v>111</v>
      </c>
      <c r="D19" s="706">
        <f t="shared" ref="D19:D22" si="1">E19</f>
        <v>14493504</v>
      </c>
      <c r="E19" s="253">
        <f t="shared" ref="E19:E21" si="2">F19+G19</f>
        <v>14493504</v>
      </c>
      <c r="F19" s="253">
        <v>12250941</v>
      </c>
      <c r="G19" s="253">
        <v>2242563</v>
      </c>
      <c r="H19" s="662">
        <v>0</v>
      </c>
      <c r="I19" s="662"/>
      <c r="J19" s="662"/>
      <c r="K19" s="662">
        <v>0</v>
      </c>
      <c r="L19" s="662">
        <v>0</v>
      </c>
      <c r="M19" s="662">
        <v>0</v>
      </c>
      <c r="N19" s="662">
        <v>0</v>
      </c>
      <c r="O19" s="662">
        <v>0</v>
      </c>
      <c r="P19" s="662">
        <v>0</v>
      </c>
      <c r="Q19" s="662">
        <v>0</v>
      </c>
      <c r="R19" s="662">
        <v>0</v>
      </c>
      <c r="S19" s="662">
        <v>0</v>
      </c>
      <c r="T19" s="662">
        <v>0</v>
      </c>
      <c r="U19" s="662">
        <v>0</v>
      </c>
      <c r="V19" s="662">
        <v>0</v>
      </c>
    </row>
    <row r="20" ht="45" customHeight="1" spans="1:24">
      <c r="A20" s="283" t="s">
        <v>197</v>
      </c>
      <c r="B20" s="276" t="s">
        <v>110</v>
      </c>
      <c r="C20" s="283" t="s">
        <v>198</v>
      </c>
      <c r="D20" s="707">
        <f t="shared" si="1"/>
        <v>12271055</v>
      </c>
      <c r="E20" s="662">
        <f t="shared" si="2"/>
        <v>12271055</v>
      </c>
      <c r="F20" s="662">
        <v>10028492</v>
      </c>
      <c r="G20" s="662">
        <v>2242563</v>
      </c>
      <c r="H20" s="662">
        <v>0</v>
      </c>
      <c r="I20" s="662"/>
      <c r="J20" s="662"/>
      <c r="K20" s="662">
        <v>0</v>
      </c>
      <c r="L20" s="662">
        <v>0</v>
      </c>
      <c r="M20" s="662">
        <v>0</v>
      </c>
      <c r="N20" s="662">
        <v>0</v>
      </c>
      <c r="O20" s="662">
        <v>0</v>
      </c>
      <c r="P20" s="662">
        <v>0</v>
      </c>
      <c r="Q20" s="662">
        <v>0</v>
      </c>
      <c r="R20" s="662">
        <v>0</v>
      </c>
      <c r="S20" s="662">
        <v>0</v>
      </c>
      <c r="T20" s="662">
        <v>0</v>
      </c>
      <c r="U20" s="662">
        <v>0</v>
      </c>
      <c r="V20" s="662">
        <v>0</v>
      </c>
      <c r="W20" s="506"/>
      <c r="X20" s="506"/>
    </row>
    <row r="21" ht="45" customHeight="1" spans="1:24">
      <c r="A21" s="283" t="s">
        <v>199</v>
      </c>
      <c r="B21" s="276" t="s">
        <v>110</v>
      </c>
      <c r="C21" s="283" t="s">
        <v>200</v>
      </c>
      <c r="D21" s="707">
        <f t="shared" si="1"/>
        <v>12271055</v>
      </c>
      <c r="E21" s="662">
        <f t="shared" si="2"/>
        <v>12271055</v>
      </c>
      <c r="F21" s="662">
        <v>10028492</v>
      </c>
      <c r="G21" s="662">
        <v>2242563</v>
      </c>
      <c r="H21" s="662">
        <v>0</v>
      </c>
      <c r="I21" s="662"/>
      <c r="J21" s="662"/>
      <c r="K21" s="662">
        <v>0</v>
      </c>
      <c r="L21" s="662">
        <v>0</v>
      </c>
      <c r="M21" s="662">
        <v>0</v>
      </c>
      <c r="N21" s="662">
        <v>0</v>
      </c>
      <c r="O21" s="662">
        <v>0</v>
      </c>
      <c r="P21" s="662">
        <v>0</v>
      </c>
      <c r="Q21" s="662">
        <v>0</v>
      </c>
      <c r="R21" s="662">
        <v>0</v>
      </c>
      <c r="S21" s="662">
        <v>0</v>
      </c>
      <c r="T21" s="662">
        <v>0</v>
      </c>
      <c r="U21" s="662">
        <v>0</v>
      </c>
      <c r="V21" s="662">
        <v>0</v>
      </c>
      <c r="W21" s="506"/>
      <c r="X21" s="506"/>
    </row>
    <row r="22" ht="45" customHeight="1" spans="1:24">
      <c r="A22" s="283" t="s">
        <v>146</v>
      </c>
      <c r="B22" s="276" t="s">
        <v>110</v>
      </c>
      <c r="C22" s="283" t="s">
        <v>201</v>
      </c>
      <c r="D22" s="707">
        <f t="shared" si="1"/>
        <v>12271055</v>
      </c>
      <c r="E22" s="563">
        <v>12271055</v>
      </c>
      <c r="F22" s="662">
        <v>10028492</v>
      </c>
      <c r="G22" s="662">
        <v>2242563</v>
      </c>
      <c r="H22" s="662">
        <v>0</v>
      </c>
      <c r="I22" s="662"/>
      <c r="J22" s="662"/>
      <c r="K22" s="662">
        <v>0</v>
      </c>
      <c r="L22" s="662">
        <v>0</v>
      </c>
      <c r="M22" s="662">
        <v>0</v>
      </c>
      <c r="N22" s="662">
        <v>0</v>
      </c>
      <c r="O22" s="662">
        <v>0</v>
      </c>
      <c r="P22" s="662">
        <v>0</v>
      </c>
      <c r="Q22" s="662">
        <v>0</v>
      </c>
      <c r="R22" s="662">
        <v>0</v>
      </c>
      <c r="S22" s="662">
        <v>0</v>
      </c>
      <c r="T22" s="662">
        <v>0</v>
      </c>
      <c r="U22" s="662">
        <v>0</v>
      </c>
      <c r="V22" s="662">
        <v>0</v>
      </c>
      <c r="W22" s="506"/>
      <c r="X22" s="506"/>
    </row>
    <row r="23" ht="45" customHeight="1" spans="1:24">
      <c r="A23" s="283" t="s">
        <v>202</v>
      </c>
      <c r="B23" s="276" t="s">
        <v>110</v>
      </c>
      <c r="C23" s="283" t="s">
        <v>203</v>
      </c>
      <c r="D23" s="707">
        <f t="shared" ref="D23:F23" si="3">D24</f>
        <v>952478</v>
      </c>
      <c r="E23" s="663">
        <f t="shared" si="3"/>
        <v>952478</v>
      </c>
      <c r="F23" s="663">
        <f t="shared" si="3"/>
        <v>952478</v>
      </c>
      <c r="G23" s="502"/>
      <c r="H23" s="502"/>
      <c r="I23" s="502"/>
      <c r="J23" s="502"/>
      <c r="K23" s="502"/>
      <c r="L23" s="502"/>
      <c r="M23" s="502"/>
      <c r="N23" s="502"/>
      <c r="O23" s="502"/>
      <c r="P23" s="502"/>
      <c r="Q23" s="502"/>
      <c r="R23" s="502"/>
      <c r="S23" s="517"/>
      <c r="T23" s="517"/>
      <c r="U23" s="518"/>
      <c r="V23" s="517"/>
      <c r="W23" s="506"/>
      <c r="X23" s="506"/>
    </row>
    <row r="24" ht="45" customHeight="1" spans="1:24">
      <c r="A24" s="283" t="s">
        <v>131</v>
      </c>
      <c r="B24" s="276" t="s">
        <v>110</v>
      </c>
      <c r="C24" s="283" t="s">
        <v>204</v>
      </c>
      <c r="D24" s="707">
        <f t="shared" ref="D24:F24" si="4">D25</f>
        <v>952478</v>
      </c>
      <c r="E24" s="663">
        <f t="shared" si="4"/>
        <v>952478</v>
      </c>
      <c r="F24" s="663">
        <f t="shared" si="4"/>
        <v>952478</v>
      </c>
      <c r="G24" s="502"/>
      <c r="H24" s="502"/>
      <c r="I24" s="502"/>
      <c r="J24" s="502"/>
      <c r="K24" s="502"/>
      <c r="L24" s="502"/>
      <c r="M24" s="502"/>
      <c r="N24" s="502"/>
      <c r="O24" s="502"/>
      <c r="P24" s="502"/>
      <c r="Q24" s="502"/>
      <c r="R24" s="502"/>
      <c r="S24" s="517"/>
      <c r="T24" s="517"/>
      <c r="U24" s="518"/>
      <c r="V24" s="517"/>
      <c r="W24" s="506"/>
      <c r="X24" s="506"/>
    </row>
    <row r="25" ht="45" customHeight="1" spans="1:24">
      <c r="A25" s="283" t="s">
        <v>205</v>
      </c>
      <c r="B25" s="276" t="s">
        <v>110</v>
      </c>
      <c r="C25" s="283" t="s">
        <v>206</v>
      </c>
      <c r="D25" s="707">
        <f>E25</f>
        <v>952478</v>
      </c>
      <c r="E25" s="663">
        <v>952478</v>
      </c>
      <c r="F25" s="663">
        <v>952478</v>
      </c>
      <c r="G25" s="502"/>
      <c r="H25" s="502"/>
      <c r="I25" s="502"/>
      <c r="J25" s="502"/>
      <c r="K25" s="502"/>
      <c r="L25" s="502"/>
      <c r="M25" s="502"/>
      <c r="N25" s="502"/>
      <c r="O25" s="502"/>
      <c r="P25" s="502"/>
      <c r="Q25" s="502"/>
      <c r="R25" s="502"/>
      <c r="S25" s="517"/>
      <c r="T25" s="517"/>
      <c r="U25" s="518"/>
      <c r="V25" s="517"/>
      <c r="W25" s="506"/>
      <c r="X25" s="506"/>
    </row>
    <row r="26" ht="45" customHeight="1" spans="1:24">
      <c r="A26" s="283" t="s">
        <v>207</v>
      </c>
      <c r="B26" s="276" t="s">
        <v>110</v>
      </c>
      <c r="C26" s="283" t="s">
        <v>208</v>
      </c>
      <c r="D26" s="707">
        <v>1269971</v>
      </c>
      <c r="E26" s="325">
        <v>1269971</v>
      </c>
      <c r="F26" s="325">
        <v>1269971</v>
      </c>
      <c r="G26" s="502"/>
      <c r="H26" s="502"/>
      <c r="I26" s="502"/>
      <c r="J26" s="502"/>
      <c r="K26" s="502"/>
      <c r="L26" s="502"/>
      <c r="M26" s="502"/>
      <c r="N26" s="502"/>
      <c r="O26" s="502"/>
      <c r="P26" s="502"/>
      <c r="Q26" s="502"/>
      <c r="R26" s="502"/>
      <c r="S26" s="517"/>
      <c r="T26" s="517"/>
      <c r="U26" s="518"/>
      <c r="V26" s="517"/>
      <c r="W26" s="506"/>
      <c r="X26" s="506"/>
    </row>
    <row r="27" ht="45" customHeight="1" spans="1:24">
      <c r="A27" s="283" t="s">
        <v>209</v>
      </c>
      <c r="B27" s="276" t="s">
        <v>110</v>
      </c>
      <c r="C27" s="283" t="s">
        <v>210</v>
      </c>
      <c r="D27" s="707">
        <v>1269971</v>
      </c>
      <c r="E27" s="325">
        <v>1269971</v>
      </c>
      <c r="F27" s="325">
        <v>1269971</v>
      </c>
      <c r="G27" s="502"/>
      <c r="H27" s="502"/>
      <c r="I27" s="502"/>
      <c r="J27" s="502"/>
      <c r="K27" s="502"/>
      <c r="L27" s="502"/>
      <c r="M27" s="502"/>
      <c r="N27" s="502"/>
      <c r="O27" s="502"/>
      <c r="P27" s="502"/>
      <c r="Q27" s="502"/>
      <c r="R27" s="502"/>
      <c r="S27" s="517"/>
      <c r="T27" s="517"/>
      <c r="U27" s="518"/>
      <c r="V27" s="517"/>
      <c r="W27" s="506"/>
      <c r="X27" s="506"/>
    </row>
    <row r="28" ht="45" customHeight="1" spans="1:24">
      <c r="A28" s="283" t="s">
        <v>211</v>
      </c>
      <c r="B28" s="276" t="s">
        <v>110</v>
      </c>
      <c r="C28" s="283" t="s">
        <v>212</v>
      </c>
      <c r="D28" s="707">
        <v>1269971</v>
      </c>
      <c r="E28" s="325">
        <v>1269971</v>
      </c>
      <c r="F28" s="325">
        <v>1269971</v>
      </c>
      <c r="G28" s="502"/>
      <c r="H28" s="502"/>
      <c r="I28" s="502"/>
      <c r="J28" s="502"/>
      <c r="K28" s="502"/>
      <c r="L28" s="502"/>
      <c r="M28" s="502"/>
      <c r="N28" s="502"/>
      <c r="O28" s="502"/>
      <c r="P28" s="502"/>
      <c r="Q28" s="502"/>
      <c r="R28" s="502"/>
      <c r="S28" s="517"/>
      <c r="T28" s="517"/>
      <c r="U28" s="518"/>
      <c r="V28" s="517"/>
      <c r="W28" s="506"/>
      <c r="X28" s="506"/>
    </row>
    <row r="29" ht="45" customHeight="1" spans="1:24">
      <c r="A29" s="684"/>
      <c r="B29" s="685" t="s">
        <v>112</v>
      </c>
      <c r="C29" s="686" t="s">
        <v>213</v>
      </c>
      <c r="D29" s="702">
        <f t="shared" ref="D29:D47" si="5">E29+I29</f>
        <v>2357013</v>
      </c>
      <c r="E29" s="430">
        <f t="shared" ref="E29:E32" si="6">F29+G29</f>
        <v>857013</v>
      </c>
      <c r="F29" s="430">
        <v>725002</v>
      </c>
      <c r="G29" s="430">
        <v>132011</v>
      </c>
      <c r="H29" s="430">
        <v>0</v>
      </c>
      <c r="I29" s="430">
        <f>J29</f>
        <v>1500000</v>
      </c>
      <c r="J29" s="430">
        <v>1500000</v>
      </c>
      <c r="K29" s="253">
        <v>0</v>
      </c>
      <c r="L29" s="253">
        <v>0</v>
      </c>
      <c r="M29" s="253">
        <v>0</v>
      </c>
      <c r="N29" s="253">
        <v>0</v>
      </c>
      <c r="O29" s="253">
        <v>0</v>
      </c>
      <c r="P29" s="253">
        <v>0</v>
      </c>
      <c r="Q29" s="253">
        <v>0</v>
      </c>
      <c r="R29" s="253">
        <v>0</v>
      </c>
      <c r="S29" s="253">
        <v>0</v>
      </c>
      <c r="T29" s="253">
        <v>0</v>
      </c>
      <c r="U29" s="253">
        <v>0</v>
      </c>
      <c r="V29" s="253">
        <v>0</v>
      </c>
      <c r="W29" s="506"/>
      <c r="X29" s="506"/>
    </row>
    <row r="30" ht="45" customHeight="1" spans="1:24">
      <c r="A30" s="283" t="s">
        <v>214</v>
      </c>
      <c r="B30" s="376" t="s">
        <v>112</v>
      </c>
      <c r="C30" s="284" t="s">
        <v>215</v>
      </c>
      <c r="D30" s="708">
        <f t="shared" si="5"/>
        <v>132011</v>
      </c>
      <c r="E30" s="325">
        <f t="shared" si="6"/>
        <v>132011</v>
      </c>
      <c r="F30" s="325"/>
      <c r="G30" s="325">
        <v>132011</v>
      </c>
      <c r="H30" s="325">
        <v>0</v>
      </c>
      <c r="I30" s="325"/>
      <c r="J30" s="325"/>
      <c r="K30" s="502"/>
      <c r="L30" s="502"/>
      <c r="M30" s="502"/>
      <c r="N30" s="502"/>
      <c r="O30" s="502"/>
      <c r="P30" s="502"/>
      <c r="Q30" s="502"/>
      <c r="R30" s="502"/>
      <c r="S30" s="517"/>
      <c r="T30" s="517"/>
      <c r="U30" s="518"/>
      <c r="V30" s="517"/>
      <c r="W30" s="506"/>
      <c r="X30" s="506"/>
    </row>
    <row r="31" ht="45" customHeight="1" spans="1:24">
      <c r="A31" s="283" t="s">
        <v>216</v>
      </c>
      <c r="B31" s="376" t="s">
        <v>112</v>
      </c>
      <c r="C31" s="284" t="s">
        <v>153</v>
      </c>
      <c r="D31" s="708">
        <f t="shared" si="5"/>
        <v>132011</v>
      </c>
      <c r="E31" s="325">
        <f t="shared" si="6"/>
        <v>132011</v>
      </c>
      <c r="F31" s="325"/>
      <c r="G31" s="325">
        <v>132011</v>
      </c>
      <c r="H31" s="325"/>
      <c r="I31" s="325"/>
      <c r="J31" s="325"/>
      <c r="K31" s="502"/>
      <c r="L31" s="502"/>
      <c r="M31" s="502"/>
      <c r="N31" s="502"/>
      <c r="O31" s="502"/>
      <c r="P31" s="502"/>
      <c r="Q31" s="502"/>
      <c r="R31" s="502"/>
      <c r="S31" s="517"/>
      <c r="T31" s="517"/>
      <c r="U31" s="518"/>
      <c r="V31" s="517"/>
      <c r="W31" s="506"/>
      <c r="X31" s="506"/>
    </row>
    <row r="32" ht="45" customHeight="1" spans="1:24">
      <c r="A32" s="283" t="s">
        <v>217</v>
      </c>
      <c r="B32" s="376" t="s">
        <v>112</v>
      </c>
      <c r="C32" s="284" t="s">
        <v>218</v>
      </c>
      <c r="D32" s="708">
        <f t="shared" si="5"/>
        <v>132011</v>
      </c>
      <c r="E32" s="325">
        <f t="shared" si="6"/>
        <v>132011</v>
      </c>
      <c r="F32" s="325"/>
      <c r="G32" s="325">
        <v>132011</v>
      </c>
      <c r="H32" s="325"/>
      <c r="I32" s="325"/>
      <c r="J32" s="325"/>
      <c r="K32" s="502"/>
      <c r="L32" s="502"/>
      <c r="M32" s="502"/>
      <c r="N32" s="502"/>
      <c r="O32" s="502"/>
      <c r="P32" s="502"/>
      <c r="Q32" s="502"/>
      <c r="R32" s="502"/>
      <c r="S32" s="517"/>
      <c r="T32" s="517"/>
      <c r="U32" s="518"/>
      <c r="V32" s="517"/>
      <c r="W32" s="506"/>
      <c r="X32" s="506"/>
    </row>
    <row r="33" ht="45" customHeight="1" spans="1:24">
      <c r="A33" s="286" t="s">
        <v>219</v>
      </c>
      <c r="B33" s="376" t="s">
        <v>112</v>
      </c>
      <c r="C33" s="284" t="s">
        <v>208</v>
      </c>
      <c r="D33" s="708">
        <f t="shared" si="5"/>
        <v>162309</v>
      </c>
      <c r="E33" s="325">
        <f t="shared" ref="E33:E47" si="7">F33</f>
        <v>162309</v>
      </c>
      <c r="F33" s="325">
        <f>F34+F37</f>
        <v>162309</v>
      </c>
      <c r="G33" s="325"/>
      <c r="H33" s="325"/>
      <c r="I33" s="325"/>
      <c r="J33" s="325"/>
      <c r="K33" s="502"/>
      <c r="L33" s="502"/>
      <c r="M33" s="502"/>
      <c r="N33" s="502"/>
      <c r="O33" s="502"/>
      <c r="P33" s="502"/>
      <c r="Q33" s="502"/>
      <c r="R33" s="502"/>
      <c r="S33" s="517"/>
      <c r="T33" s="517"/>
      <c r="U33" s="518"/>
      <c r="V33" s="517"/>
      <c r="W33" s="506"/>
      <c r="X33" s="506"/>
    </row>
    <row r="34" ht="45" customHeight="1" spans="1:24">
      <c r="A34" s="286" t="s">
        <v>220</v>
      </c>
      <c r="B34" s="376" t="s">
        <v>112</v>
      </c>
      <c r="C34" s="284" t="s">
        <v>221</v>
      </c>
      <c r="D34" s="708">
        <f t="shared" si="5"/>
        <v>112248</v>
      </c>
      <c r="E34" s="325">
        <f t="shared" si="7"/>
        <v>112248</v>
      </c>
      <c r="F34" s="325">
        <f>F35+F36</f>
        <v>112248</v>
      </c>
      <c r="G34" s="325"/>
      <c r="H34" s="325"/>
      <c r="I34" s="325"/>
      <c r="J34" s="325"/>
      <c r="K34" s="502"/>
      <c r="L34" s="502"/>
      <c r="M34" s="502"/>
      <c r="N34" s="502"/>
      <c r="O34" s="502"/>
      <c r="P34" s="502"/>
      <c r="Q34" s="502"/>
      <c r="R34" s="502"/>
      <c r="S34" s="517"/>
      <c r="T34" s="517"/>
      <c r="U34" s="518"/>
      <c r="V34" s="517"/>
      <c r="W34" s="506"/>
      <c r="X34" s="506"/>
    </row>
    <row r="35" ht="45" customHeight="1" spans="1:24">
      <c r="A35" s="286" t="s">
        <v>222</v>
      </c>
      <c r="B35" s="376" t="s">
        <v>112</v>
      </c>
      <c r="C35" s="284" t="s">
        <v>223</v>
      </c>
      <c r="D35" s="708">
        <f t="shared" si="5"/>
        <v>74832</v>
      </c>
      <c r="E35" s="325">
        <f t="shared" si="7"/>
        <v>74832</v>
      </c>
      <c r="F35" s="325">
        <v>74832</v>
      </c>
      <c r="G35" s="325"/>
      <c r="H35" s="325"/>
      <c r="I35" s="325"/>
      <c r="J35" s="325"/>
      <c r="K35" s="502"/>
      <c r="L35" s="502"/>
      <c r="M35" s="502"/>
      <c r="N35" s="502"/>
      <c r="O35" s="502"/>
      <c r="P35" s="502"/>
      <c r="Q35" s="502"/>
      <c r="R35" s="502"/>
      <c r="S35" s="517"/>
      <c r="T35" s="517"/>
      <c r="U35" s="518"/>
      <c r="V35" s="517"/>
      <c r="W35" s="506"/>
      <c r="X35" s="506"/>
    </row>
    <row r="36" ht="45" customHeight="1" spans="1:24">
      <c r="A36" s="286" t="s">
        <v>224</v>
      </c>
      <c r="B36" s="376" t="s">
        <v>112</v>
      </c>
      <c r="C36" s="284" t="s">
        <v>225</v>
      </c>
      <c r="D36" s="708">
        <f t="shared" si="5"/>
        <v>37416</v>
      </c>
      <c r="E36" s="325">
        <f t="shared" si="7"/>
        <v>37416</v>
      </c>
      <c r="F36" s="325">
        <v>37416</v>
      </c>
      <c r="G36" s="325"/>
      <c r="H36" s="325"/>
      <c r="I36" s="325"/>
      <c r="J36" s="325"/>
      <c r="K36" s="502"/>
      <c r="L36" s="502"/>
      <c r="M36" s="502"/>
      <c r="N36" s="502"/>
      <c r="O36" s="502"/>
      <c r="P36" s="502"/>
      <c r="Q36" s="502"/>
      <c r="R36" s="502"/>
      <c r="S36" s="517"/>
      <c r="T36" s="517"/>
      <c r="U36" s="518"/>
      <c r="V36" s="517"/>
      <c r="W36" s="506"/>
      <c r="X36" s="506"/>
    </row>
    <row r="37" ht="45" customHeight="1" spans="1:24">
      <c r="A37" s="286" t="s">
        <v>226</v>
      </c>
      <c r="B37" s="376" t="s">
        <v>112</v>
      </c>
      <c r="C37" s="284" t="s">
        <v>227</v>
      </c>
      <c r="D37" s="708">
        <f t="shared" si="5"/>
        <v>50061</v>
      </c>
      <c r="E37" s="325">
        <f t="shared" si="7"/>
        <v>50061</v>
      </c>
      <c r="F37" s="325">
        <v>50061</v>
      </c>
      <c r="G37" s="325"/>
      <c r="H37" s="325"/>
      <c r="I37" s="325"/>
      <c r="J37" s="325"/>
      <c r="K37" s="233"/>
      <c r="L37" s="233"/>
      <c r="M37" s="233"/>
      <c r="N37" s="233"/>
      <c r="O37" s="233"/>
      <c r="P37" s="233"/>
      <c r="Q37" s="233"/>
      <c r="R37" s="233"/>
      <c r="S37" s="233"/>
      <c r="T37" s="233"/>
      <c r="U37" s="233"/>
      <c r="V37" s="233"/>
      <c r="W37" s="506"/>
      <c r="X37" s="506"/>
    </row>
    <row r="38" ht="45" customHeight="1" spans="1:24">
      <c r="A38" s="286" t="s">
        <v>228</v>
      </c>
      <c r="B38" s="376" t="s">
        <v>112</v>
      </c>
      <c r="C38" s="284" t="s">
        <v>229</v>
      </c>
      <c r="D38" s="708">
        <f t="shared" si="5"/>
        <v>50061</v>
      </c>
      <c r="E38" s="325">
        <f t="shared" si="7"/>
        <v>50061</v>
      </c>
      <c r="F38" s="325">
        <v>50061</v>
      </c>
      <c r="G38" s="325"/>
      <c r="H38" s="325"/>
      <c r="I38" s="325"/>
      <c r="J38" s="325"/>
      <c r="K38" s="233"/>
      <c r="L38" s="233"/>
      <c r="M38" s="233"/>
      <c r="N38" s="233"/>
      <c r="O38" s="233"/>
      <c r="P38" s="233"/>
      <c r="Q38" s="233"/>
      <c r="R38" s="233"/>
      <c r="S38" s="233"/>
      <c r="T38" s="233"/>
      <c r="U38" s="233"/>
      <c r="V38" s="233"/>
      <c r="W38" s="506"/>
      <c r="X38" s="506"/>
    </row>
    <row r="39" ht="45" customHeight="1" spans="1:24">
      <c r="A39" s="286" t="s">
        <v>230</v>
      </c>
      <c r="B39" s="376" t="s">
        <v>112</v>
      </c>
      <c r="C39" s="284" t="s">
        <v>231</v>
      </c>
      <c r="D39" s="708">
        <f t="shared" si="5"/>
        <v>506569</v>
      </c>
      <c r="E39" s="325">
        <f t="shared" si="7"/>
        <v>506569</v>
      </c>
      <c r="F39" s="325">
        <v>506569</v>
      </c>
      <c r="G39" s="325"/>
      <c r="H39" s="325"/>
      <c r="I39" s="325"/>
      <c r="J39" s="325"/>
      <c r="K39" s="233"/>
      <c r="L39" s="233"/>
      <c r="M39" s="233"/>
      <c r="N39" s="233"/>
      <c r="O39" s="233"/>
      <c r="P39" s="233"/>
      <c r="Q39" s="233"/>
      <c r="R39" s="233"/>
      <c r="S39" s="233"/>
      <c r="T39" s="233"/>
      <c r="U39" s="233"/>
      <c r="V39" s="233"/>
      <c r="W39" s="506"/>
      <c r="X39" s="506"/>
    </row>
    <row r="40" ht="45" customHeight="1" spans="1:24">
      <c r="A40" s="286" t="s">
        <v>123</v>
      </c>
      <c r="B40" s="376" t="s">
        <v>112</v>
      </c>
      <c r="C40" s="284" t="s">
        <v>124</v>
      </c>
      <c r="D40" s="708">
        <f t="shared" si="5"/>
        <v>506569</v>
      </c>
      <c r="E40" s="325">
        <f t="shared" si="7"/>
        <v>506569</v>
      </c>
      <c r="F40" s="325">
        <v>506569</v>
      </c>
      <c r="G40" s="325"/>
      <c r="H40" s="325"/>
      <c r="I40" s="325"/>
      <c r="J40" s="325"/>
      <c r="K40" s="233"/>
      <c r="L40" s="233"/>
      <c r="M40" s="233"/>
      <c r="N40" s="233"/>
      <c r="O40" s="233"/>
      <c r="P40" s="233"/>
      <c r="Q40" s="233"/>
      <c r="R40" s="233"/>
      <c r="S40" s="233"/>
      <c r="T40" s="233"/>
      <c r="U40" s="233"/>
      <c r="V40" s="233"/>
      <c r="W40" s="506"/>
      <c r="X40" s="506"/>
    </row>
    <row r="41" ht="45" customHeight="1" spans="1:24">
      <c r="A41" s="286" t="s">
        <v>232</v>
      </c>
      <c r="B41" s="376" t="s">
        <v>112</v>
      </c>
      <c r="C41" s="284" t="s">
        <v>233</v>
      </c>
      <c r="D41" s="708">
        <f t="shared" si="5"/>
        <v>506569</v>
      </c>
      <c r="E41" s="325">
        <f t="shared" si="7"/>
        <v>506569</v>
      </c>
      <c r="F41" s="325">
        <v>506569</v>
      </c>
      <c r="G41" s="325"/>
      <c r="H41" s="325"/>
      <c r="I41" s="325"/>
      <c r="J41" s="325"/>
      <c r="K41" s="233"/>
      <c r="L41" s="233"/>
      <c r="M41" s="233"/>
      <c r="N41" s="233"/>
      <c r="O41" s="233"/>
      <c r="P41" s="233"/>
      <c r="Q41" s="233"/>
      <c r="R41" s="233"/>
      <c r="S41" s="233"/>
      <c r="T41" s="233"/>
      <c r="U41" s="233"/>
      <c r="V41" s="233"/>
      <c r="W41" s="506"/>
      <c r="X41" s="506"/>
    </row>
    <row r="42" ht="45" customHeight="1" spans="1:24">
      <c r="A42" s="286" t="s">
        <v>202</v>
      </c>
      <c r="B42" s="376" t="s">
        <v>112</v>
      </c>
      <c r="C42" s="284" t="s">
        <v>234</v>
      </c>
      <c r="D42" s="708">
        <f t="shared" si="5"/>
        <v>56124</v>
      </c>
      <c r="E42" s="325">
        <f t="shared" si="7"/>
        <v>56124</v>
      </c>
      <c r="F42" s="325">
        <v>56124</v>
      </c>
      <c r="G42" s="325"/>
      <c r="H42" s="325"/>
      <c r="I42" s="325"/>
      <c r="J42" s="325"/>
      <c r="K42" s="233"/>
      <c r="L42" s="233"/>
      <c r="M42" s="233"/>
      <c r="N42" s="233"/>
      <c r="O42" s="233"/>
      <c r="P42" s="233"/>
      <c r="Q42" s="233"/>
      <c r="R42" s="233"/>
      <c r="S42" s="233"/>
      <c r="T42" s="233"/>
      <c r="U42" s="233"/>
      <c r="V42" s="233"/>
      <c r="W42" s="506"/>
      <c r="X42" s="506"/>
    </row>
    <row r="43" ht="45" customHeight="1" spans="1:24">
      <c r="A43" s="286" t="s">
        <v>131</v>
      </c>
      <c r="B43" s="376" t="s">
        <v>112</v>
      </c>
      <c r="C43" s="284" t="s">
        <v>235</v>
      </c>
      <c r="D43" s="708">
        <f t="shared" si="5"/>
        <v>56124</v>
      </c>
      <c r="E43" s="325">
        <f t="shared" si="7"/>
        <v>56124</v>
      </c>
      <c r="F43" s="325">
        <v>56124</v>
      </c>
      <c r="G43" s="325"/>
      <c r="H43" s="325"/>
      <c r="I43" s="325"/>
      <c r="J43" s="325"/>
      <c r="K43" s="233"/>
      <c r="L43" s="233"/>
      <c r="M43" s="233"/>
      <c r="N43" s="233"/>
      <c r="O43" s="233"/>
      <c r="P43" s="233"/>
      <c r="Q43" s="233"/>
      <c r="R43" s="233"/>
      <c r="S43" s="233"/>
      <c r="T43" s="233"/>
      <c r="U43" s="233"/>
      <c r="V43" s="233"/>
      <c r="W43" s="506"/>
      <c r="X43" s="506"/>
    </row>
    <row r="44" ht="45" customHeight="1" spans="1:24">
      <c r="A44" s="286" t="s">
        <v>205</v>
      </c>
      <c r="B44" s="376" t="s">
        <v>112</v>
      </c>
      <c r="C44" s="284" t="s">
        <v>134</v>
      </c>
      <c r="D44" s="708">
        <f t="shared" si="5"/>
        <v>56124</v>
      </c>
      <c r="E44" s="325">
        <f t="shared" si="7"/>
        <v>56124</v>
      </c>
      <c r="F44" s="325">
        <v>56124</v>
      </c>
      <c r="G44" s="325"/>
      <c r="H44" s="325"/>
      <c r="I44" s="325"/>
      <c r="J44" s="325"/>
      <c r="K44" s="233"/>
      <c r="L44" s="233"/>
      <c r="M44" s="233"/>
      <c r="N44" s="233"/>
      <c r="O44" s="233"/>
      <c r="P44" s="233"/>
      <c r="Q44" s="233"/>
      <c r="R44" s="233"/>
      <c r="S44" s="233"/>
      <c r="T44" s="233"/>
      <c r="U44" s="233"/>
      <c r="V44" s="233"/>
      <c r="W44" s="506"/>
      <c r="X44" s="506"/>
    </row>
    <row r="45" ht="45" customHeight="1" spans="1:24">
      <c r="A45" s="289" t="s">
        <v>236</v>
      </c>
      <c r="B45" s="376" t="s">
        <v>112</v>
      </c>
      <c r="C45" s="290" t="s">
        <v>237</v>
      </c>
      <c r="D45" s="709">
        <f t="shared" si="5"/>
        <v>1500000</v>
      </c>
      <c r="E45" s="325">
        <f t="shared" si="7"/>
        <v>0</v>
      </c>
      <c r="F45" s="325"/>
      <c r="G45" s="325"/>
      <c r="H45" s="325"/>
      <c r="I45" s="325">
        <v>1500000</v>
      </c>
      <c r="J45" s="325">
        <v>1500000</v>
      </c>
      <c r="K45" s="233"/>
      <c r="L45" s="233"/>
      <c r="M45" s="233"/>
      <c r="N45" s="233"/>
      <c r="O45" s="233"/>
      <c r="P45" s="233"/>
      <c r="Q45" s="233"/>
      <c r="R45" s="233"/>
      <c r="S45" s="233"/>
      <c r="T45" s="233"/>
      <c r="U45" s="233"/>
      <c r="V45" s="233"/>
      <c r="W45" s="506"/>
      <c r="X45" s="506"/>
    </row>
    <row r="46" ht="45" customHeight="1" spans="1:24">
      <c r="A46" s="289" t="s">
        <v>238</v>
      </c>
      <c r="B46" s="376" t="s">
        <v>112</v>
      </c>
      <c r="C46" s="290" t="s">
        <v>239</v>
      </c>
      <c r="D46" s="709">
        <f t="shared" si="5"/>
        <v>1500000</v>
      </c>
      <c r="E46" s="325">
        <f t="shared" si="7"/>
        <v>0</v>
      </c>
      <c r="F46" s="325"/>
      <c r="G46" s="325"/>
      <c r="H46" s="325"/>
      <c r="I46" s="325">
        <v>1500000</v>
      </c>
      <c r="J46" s="325">
        <v>1500000</v>
      </c>
      <c r="K46" s="233"/>
      <c r="L46" s="233"/>
      <c r="M46" s="233"/>
      <c r="N46" s="233"/>
      <c r="O46" s="233"/>
      <c r="P46" s="233"/>
      <c r="Q46" s="233"/>
      <c r="R46" s="233"/>
      <c r="S46" s="233"/>
      <c r="T46" s="233"/>
      <c r="U46" s="233"/>
      <c r="V46" s="233"/>
      <c r="W46" s="506"/>
      <c r="X46" s="506"/>
    </row>
    <row r="47" ht="45" customHeight="1" spans="1:24">
      <c r="A47" s="289" t="s">
        <v>240</v>
      </c>
      <c r="B47" s="376" t="s">
        <v>112</v>
      </c>
      <c r="C47" s="290" t="s">
        <v>241</v>
      </c>
      <c r="D47" s="709">
        <f t="shared" si="5"/>
        <v>1500000</v>
      </c>
      <c r="E47" s="325">
        <f t="shared" si="7"/>
        <v>0</v>
      </c>
      <c r="F47" s="325"/>
      <c r="G47" s="325"/>
      <c r="H47" s="325"/>
      <c r="I47" s="325">
        <v>1500000</v>
      </c>
      <c r="J47" s="325">
        <v>1500000</v>
      </c>
      <c r="K47" s="233"/>
      <c r="L47" s="233"/>
      <c r="M47" s="233"/>
      <c r="N47" s="233"/>
      <c r="O47" s="233"/>
      <c r="P47" s="233"/>
      <c r="Q47" s="233"/>
      <c r="R47" s="233"/>
      <c r="S47" s="233"/>
      <c r="T47" s="233"/>
      <c r="U47" s="233"/>
      <c r="V47" s="233"/>
      <c r="W47" s="506"/>
      <c r="X47" s="506"/>
    </row>
    <row r="48" ht="45" customHeight="1" spans="1:22">
      <c r="A48" s="495"/>
      <c r="B48" s="230" t="s">
        <v>114</v>
      </c>
      <c r="C48" s="230" t="s">
        <v>115</v>
      </c>
      <c r="D48" s="710">
        <v>4999236</v>
      </c>
      <c r="E48" s="711">
        <v>4999236</v>
      </c>
      <c r="F48" s="711">
        <v>4214503</v>
      </c>
      <c r="G48" s="711">
        <v>784733</v>
      </c>
      <c r="H48" s="233"/>
      <c r="I48" s="233"/>
      <c r="J48" s="233"/>
      <c r="K48" s="233"/>
      <c r="L48" s="233"/>
      <c r="M48" s="233"/>
      <c r="N48" s="233"/>
      <c r="O48" s="233"/>
      <c r="P48" s="233"/>
      <c r="Q48" s="233"/>
      <c r="R48" s="233"/>
      <c r="S48" s="233"/>
      <c r="T48" s="233"/>
      <c r="U48" s="233"/>
      <c r="V48" s="233"/>
    </row>
    <row r="49" ht="45" customHeight="1" spans="1:22">
      <c r="A49" s="442" t="s">
        <v>148</v>
      </c>
      <c r="B49" s="276" t="s">
        <v>114</v>
      </c>
      <c r="C49" s="443" t="s">
        <v>149</v>
      </c>
      <c r="D49" s="703">
        <v>784733</v>
      </c>
      <c r="E49" s="712">
        <v>784733</v>
      </c>
      <c r="F49" s="712"/>
      <c r="G49" s="712">
        <v>784733</v>
      </c>
      <c r="H49" s="233"/>
      <c r="I49" s="233">
        <v>0</v>
      </c>
      <c r="J49" s="233"/>
      <c r="K49" s="233"/>
      <c r="L49" s="233"/>
      <c r="M49" s="233"/>
      <c r="N49" s="233"/>
      <c r="O49" s="233"/>
      <c r="P49" s="233"/>
      <c r="Q49" s="233"/>
      <c r="R49" s="233"/>
      <c r="S49" s="233"/>
      <c r="T49" s="233"/>
      <c r="U49" s="233"/>
      <c r="V49" s="233"/>
    </row>
    <row r="50" ht="45" customHeight="1" spans="1:22">
      <c r="A50" s="442" t="s">
        <v>150</v>
      </c>
      <c r="B50" s="276" t="s">
        <v>114</v>
      </c>
      <c r="C50" s="443" t="s">
        <v>151</v>
      </c>
      <c r="D50" s="703">
        <v>784733</v>
      </c>
      <c r="E50" s="712">
        <v>784733</v>
      </c>
      <c r="F50" s="712"/>
      <c r="G50" s="712">
        <v>784733</v>
      </c>
      <c r="H50" s="233"/>
      <c r="I50" s="233">
        <v>0</v>
      </c>
      <c r="J50" s="233"/>
      <c r="K50" s="233"/>
      <c r="L50" s="233"/>
      <c r="M50" s="233"/>
      <c r="N50" s="233"/>
      <c r="O50" s="233"/>
      <c r="P50" s="233"/>
      <c r="Q50" s="233"/>
      <c r="R50" s="233"/>
      <c r="S50" s="233"/>
      <c r="T50" s="233"/>
      <c r="U50" s="233"/>
      <c r="V50" s="233"/>
    </row>
    <row r="51" ht="45" customHeight="1" spans="1:22">
      <c r="A51" s="442" t="s">
        <v>152</v>
      </c>
      <c r="B51" s="276" t="s">
        <v>114</v>
      </c>
      <c r="C51" s="443" t="s">
        <v>153</v>
      </c>
      <c r="D51" s="703">
        <v>784733</v>
      </c>
      <c r="E51" s="712">
        <v>784733</v>
      </c>
      <c r="F51" s="712"/>
      <c r="G51" s="712"/>
      <c r="H51" s="233"/>
      <c r="I51" s="233">
        <v>0</v>
      </c>
      <c r="J51" s="233"/>
      <c r="K51" s="233"/>
      <c r="L51" s="233"/>
      <c r="M51" s="233"/>
      <c r="N51" s="233"/>
      <c r="O51" s="233"/>
      <c r="P51" s="233"/>
      <c r="Q51" s="233"/>
      <c r="R51" s="233"/>
      <c r="S51" s="233"/>
      <c r="T51" s="233"/>
      <c r="U51" s="233"/>
      <c r="V51" s="233"/>
    </row>
    <row r="52" ht="45" customHeight="1" spans="1:22">
      <c r="A52" s="276">
        <v>220</v>
      </c>
      <c r="B52" s="276" t="s">
        <v>114</v>
      </c>
      <c r="C52" s="276" t="s">
        <v>122</v>
      </c>
      <c r="D52" s="703">
        <v>3886249</v>
      </c>
      <c r="E52" s="712">
        <v>3886249</v>
      </c>
      <c r="F52" s="712">
        <v>3886249</v>
      </c>
      <c r="G52" s="712"/>
      <c r="H52" s="233"/>
      <c r="I52" s="233">
        <v>0</v>
      </c>
      <c r="J52" s="233"/>
      <c r="K52" s="233"/>
      <c r="L52" s="233"/>
      <c r="M52" s="233"/>
      <c r="N52" s="233"/>
      <c r="O52" s="233"/>
      <c r="P52" s="233"/>
      <c r="Q52" s="233"/>
      <c r="R52" s="233"/>
      <c r="S52" s="233"/>
      <c r="T52" s="233"/>
      <c r="U52" s="233"/>
      <c r="V52" s="233"/>
    </row>
    <row r="53" ht="45" customHeight="1" spans="1:22">
      <c r="A53" s="276" t="s">
        <v>123</v>
      </c>
      <c r="B53" s="276" t="s">
        <v>114</v>
      </c>
      <c r="C53" s="276" t="s">
        <v>124</v>
      </c>
      <c r="D53" s="703">
        <v>3886249</v>
      </c>
      <c r="E53" s="429">
        <v>3886249</v>
      </c>
      <c r="F53" s="429">
        <v>3886249</v>
      </c>
      <c r="G53" s="429"/>
      <c r="H53" s="233"/>
      <c r="I53" s="233">
        <v>0</v>
      </c>
      <c r="J53" s="233"/>
      <c r="K53" s="233"/>
      <c r="L53" s="233"/>
      <c r="M53" s="233"/>
      <c r="N53" s="233"/>
      <c r="O53" s="233"/>
      <c r="P53" s="233"/>
      <c r="Q53" s="233"/>
      <c r="R53" s="233"/>
      <c r="S53" s="233"/>
      <c r="T53" s="233"/>
      <c r="U53" s="233"/>
      <c r="V53" s="233"/>
    </row>
    <row r="54" ht="45" customHeight="1" spans="1:22">
      <c r="A54" s="276" t="s">
        <v>146</v>
      </c>
      <c r="B54" s="276" t="s">
        <v>114</v>
      </c>
      <c r="C54" s="276" t="s">
        <v>147</v>
      </c>
      <c r="D54" s="703">
        <v>3886249</v>
      </c>
      <c r="E54" s="429">
        <v>3886249</v>
      </c>
      <c r="F54" s="429">
        <v>3886249</v>
      </c>
      <c r="G54" s="429"/>
      <c r="H54" s="233"/>
      <c r="I54" s="233">
        <v>0</v>
      </c>
      <c r="J54" s="233"/>
      <c r="K54" s="233"/>
      <c r="L54" s="233"/>
      <c r="M54" s="233"/>
      <c r="N54" s="233"/>
      <c r="O54" s="233"/>
      <c r="P54" s="233"/>
      <c r="Q54" s="233"/>
      <c r="R54" s="233"/>
      <c r="S54" s="233"/>
      <c r="T54" s="233"/>
      <c r="U54" s="233"/>
      <c r="V54" s="233"/>
    </row>
    <row r="55" ht="45" customHeight="1" spans="1:22">
      <c r="A55" s="276" t="s">
        <v>129</v>
      </c>
      <c r="B55" s="276" t="s">
        <v>114</v>
      </c>
      <c r="C55" s="276" t="s">
        <v>130</v>
      </c>
      <c r="D55" s="703">
        <v>328254</v>
      </c>
      <c r="E55" s="429">
        <v>328254</v>
      </c>
      <c r="F55" s="429">
        <v>328254</v>
      </c>
      <c r="G55" s="429"/>
      <c r="H55" s="233"/>
      <c r="I55" s="233">
        <v>0</v>
      </c>
      <c r="J55" s="233"/>
      <c r="K55" s="233"/>
      <c r="L55" s="233"/>
      <c r="M55" s="233"/>
      <c r="N55" s="233"/>
      <c r="O55" s="233"/>
      <c r="P55" s="233"/>
      <c r="Q55" s="233"/>
      <c r="R55" s="233"/>
      <c r="S55" s="233"/>
      <c r="T55" s="233"/>
      <c r="U55" s="233"/>
      <c r="V55" s="233"/>
    </row>
    <row r="56" ht="45" customHeight="1" spans="1:22">
      <c r="A56" s="276" t="s">
        <v>131</v>
      </c>
      <c r="B56" s="276" t="s">
        <v>114</v>
      </c>
      <c r="C56" s="276" t="s">
        <v>132</v>
      </c>
      <c r="D56" s="703">
        <v>328254</v>
      </c>
      <c r="E56" s="712">
        <v>328254</v>
      </c>
      <c r="F56" s="712">
        <v>328254</v>
      </c>
      <c r="G56" s="712"/>
      <c r="H56" s="233"/>
      <c r="I56" s="233">
        <v>0</v>
      </c>
      <c r="J56" s="233"/>
      <c r="K56" s="233"/>
      <c r="L56" s="233"/>
      <c r="M56" s="233"/>
      <c r="N56" s="233"/>
      <c r="O56" s="233"/>
      <c r="P56" s="233"/>
      <c r="Q56" s="233"/>
      <c r="R56" s="233"/>
      <c r="S56" s="233"/>
      <c r="T56" s="233"/>
      <c r="U56" s="233"/>
      <c r="V56" s="233"/>
    </row>
    <row r="57" ht="45" customHeight="1" spans="1:22">
      <c r="A57" s="276" t="s">
        <v>133</v>
      </c>
      <c r="B57" s="276" t="s">
        <v>114</v>
      </c>
      <c r="C57" s="276" t="s">
        <v>134</v>
      </c>
      <c r="D57" s="703">
        <v>328254</v>
      </c>
      <c r="E57" s="712">
        <v>328254</v>
      </c>
      <c r="F57" s="712">
        <v>328254</v>
      </c>
      <c r="G57" s="712"/>
      <c r="H57" s="233"/>
      <c r="I57" s="233">
        <v>0</v>
      </c>
      <c r="J57" s="233"/>
      <c r="K57" s="233"/>
      <c r="L57" s="233"/>
      <c r="M57" s="233"/>
      <c r="N57" s="233"/>
      <c r="O57" s="233"/>
      <c r="P57" s="233"/>
      <c r="Q57" s="233"/>
      <c r="R57" s="233"/>
      <c r="S57" s="233"/>
      <c r="T57" s="233"/>
      <c r="U57" s="233"/>
      <c r="V57" s="233"/>
    </row>
    <row r="58" ht="45" customHeight="1"/>
    <row r="59" ht="45" customHeight="1"/>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3"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5"/>
  <sheetViews>
    <sheetView showGridLines="0" showZeros="0" workbookViewId="0">
      <selection activeCell="G7" sqref="E7 G7"/>
    </sheetView>
  </sheetViews>
  <sheetFormatPr defaultColWidth="9.12222222222222" defaultRowHeight="11.25"/>
  <cols>
    <col min="1" max="1" width="22.6666666666667" style="217" customWidth="1"/>
    <col min="2" max="2" width="12.4444444444444" style="217" customWidth="1"/>
    <col min="3" max="3" width="42.8777777777778" style="217" customWidth="1"/>
    <col min="4" max="4" width="20.3333333333333" style="217" customWidth="1"/>
    <col min="5" max="5" width="16.5" style="217" customWidth="1"/>
    <col min="6" max="6" width="16.5" style="425" customWidth="1"/>
    <col min="7" max="7" width="20.3333333333333" style="217" customWidth="1"/>
    <col min="8" max="9" width="6.87777777777778" style="217" customWidth="1"/>
    <col min="10" max="16384" width="9.12222222222222" style="217"/>
  </cols>
  <sheetData>
    <row r="1" ht="24.75" customHeight="1" spans="1:9">
      <c r="A1" s="492"/>
      <c r="B1" s="492"/>
      <c r="C1" s="492"/>
      <c r="D1" s="492"/>
      <c r="E1" s="492"/>
      <c r="F1" s="452"/>
      <c r="G1" s="492" t="s">
        <v>242</v>
      </c>
      <c r="H1" s="506"/>
      <c r="I1" s="506"/>
    </row>
    <row r="2" ht="24.75" customHeight="1" spans="1:9">
      <c r="A2" s="493" t="s">
        <v>243</v>
      </c>
      <c r="B2" s="493"/>
      <c r="C2" s="493"/>
      <c r="D2" s="493"/>
      <c r="E2" s="493"/>
      <c r="F2" s="493"/>
      <c r="G2" s="493"/>
      <c r="H2" s="506"/>
      <c r="I2" s="506"/>
    </row>
    <row r="3" customFormat="1" ht="20.25" customHeight="1" spans="1:7">
      <c r="A3" s="656"/>
      <c r="B3" s="1"/>
      <c r="C3" s="1"/>
      <c r="D3" s="1"/>
      <c r="E3" s="1"/>
      <c r="G3" s="59" t="s">
        <v>88</v>
      </c>
    </row>
    <row r="4" ht="24.75" customHeight="1" spans="1:9">
      <c r="A4" s="495" t="s">
        <v>118</v>
      </c>
      <c r="B4" s="524" t="s">
        <v>89</v>
      </c>
      <c r="C4" s="680" t="s">
        <v>119</v>
      </c>
      <c r="D4" s="497" t="s">
        <v>91</v>
      </c>
      <c r="E4" s="457" t="s">
        <v>178</v>
      </c>
      <c r="F4" s="457"/>
      <c r="G4" s="457"/>
      <c r="H4" s="511"/>
      <c r="I4" s="511"/>
    </row>
    <row r="5" ht="24.75" customHeight="1" spans="1:9">
      <c r="A5" s="495"/>
      <c r="B5" s="524"/>
      <c r="C5" s="680"/>
      <c r="D5" s="457"/>
      <c r="E5" s="457" t="s">
        <v>184</v>
      </c>
      <c r="F5" s="457" t="s">
        <v>185</v>
      </c>
      <c r="G5" s="457" t="s">
        <v>186</v>
      </c>
      <c r="H5" s="511"/>
      <c r="I5" s="511"/>
    </row>
    <row r="6" ht="30.75" customHeight="1" spans="1:9">
      <c r="A6" s="495"/>
      <c r="B6" s="524"/>
      <c r="C6" s="680"/>
      <c r="D6" s="457"/>
      <c r="E6" s="457"/>
      <c r="F6" s="457"/>
      <c r="G6" s="457"/>
      <c r="H6" s="506"/>
      <c r="I6" s="506"/>
    </row>
    <row r="7" s="1" customFormat="1" ht="36" customHeight="1" spans="1:7">
      <c r="A7" s="495"/>
      <c r="B7" s="230" t="s">
        <v>106</v>
      </c>
      <c r="C7" s="230" t="s">
        <v>107</v>
      </c>
      <c r="D7" s="312">
        <f>SUM(E7:G7)</f>
        <v>46583397</v>
      </c>
      <c r="E7" s="312">
        <f>E8+E19+E29+E45</f>
        <v>36709535</v>
      </c>
      <c r="F7" s="312">
        <f>F8+F19+F29+F45</f>
        <v>9811222</v>
      </c>
      <c r="G7" s="312">
        <f>G8</f>
        <v>62640</v>
      </c>
    </row>
    <row r="8" ht="36" customHeight="1" spans="1:9">
      <c r="A8" s="356"/>
      <c r="B8" s="230" t="s">
        <v>108</v>
      </c>
      <c r="C8" s="230" t="s">
        <v>109</v>
      </c>
      <c r="D8" s="312">
        <v>26233644</v>
      </c>
      <c r="E8" s="312">
        <v>19519089</v>
      </c>
      <c r="F8" s="312">
        <v>6651915</v>
      </c>
      <c r="G8" s="312">
        <v>62640</v>
      </c>
      <c r="H8" s="506"/>
      <c r="I8" s="506"/>
    </row>
    <row r="9" ht="36" customHeight="1" spans="1:9">
      <c r="A9" s="391">
        <v>220</v>
      </c>
      <c r="B9" s="276" t="s">
        <v>108</v>
      </c>
      <c r="C9" s="393" t="s">
        <v>122</v>
      </c>
      <c r="D9" s="314">
        <v>26233644</v>
      </c>
      <c r="E9" s="314">
        <v>19519089</v>
      </c>
      <c r="F9" s="314">
        <v>6651915</v>
      </c>
      <c r="G9" s="314">
        <v>62640</v>
      </c>
      <c r="H9" s="506"/>
      <c r="I9" s="506"/>
    </row>
    <row r="10" ht="36" customHeight="1" spans="1:9">
      <c r="A10" s="391" t="s">
        <v>123</v>
      </c>
      <c r="B10" s="276" t="s">
        <v>108</v>
      </c>
      <c r="C10" s="393" t="s">
        <v>124</v>
      </c>
      <c r="D10" s="314">
        <v>23613420</v>
      </c>
      <c r="E10" s="314">
        <v>18038865</v>
      </c>
      <c r="F10" s="314">
        <v>5511915</v>
      </c>
      <c r="G10" s="314">
        <v>62640</v>
      </c>
      <c r="H10" s="506"/>
      <c r="I10" s="506"/>
    </row>
    <row r="11" ht="36" customHeight="1" spans="1:9">
      <c r="A11" s="286" t="s">
        <v>125</v>
      </c>
      <c r="B11" s="276" t="s">
        <v>108</v>
      </c>
      <c r="C11" s="357" t="s">
        <v>126</v>
      </c>
      <c r="D11" s="314">
        <v>21000547</v>
      </c>
      <c r="E11" s="314">
        <v>18038865</v>
      </c>
      <c r="F11" s="314">
        <v>2899042</v>
      </c>
      <c r="G11" s="314">
        <v>62640</v>
      </c>
      <c r="H11" s="506"/>
      <c r="I11" s="506"/>
    </row>
    <row r="12" ht="36" customHeight="1" spans="1:9">
      <c r="A12" s="270" t="s">
        <v>127</v>
      </c>
      <c r="B12" s="276" t="s">
        <v>108</v>
      </c>
      <c r="C12" s="357" t="s">
        <v>128</v>
      </c>
      <c r="D12" s="314">
        <v>2612873</v>
      </c>
      <c r="E12" s="315"/>
      <c r="F12" s="315">
        <v>2612873</v>
      </c>
      <c r="G12" s="315"/>
      <c r="H12" s="506"/>
      <c r="I12" s="506"/>
    </row>
    <row r="13" ht="36" customHeight="1" spans="1:9">
      <c r="A13" s="270" t="s">
        <v>129</v>
      </c>
      <c r="B13" s="276" t="s">
        <v>108</v>
      </c>
      <c r="C13" s="357" t="s">
        <v>130</v>
      </c>
      <c r="D13" s="314">
        <v>1480224</v>
      </c>
      <c r="E13" s="314">
        <v>1480224</v>
      </c>
      <c r="F13" s="314"/>
      <c r="G13" s="314">
        <v>0</v>
      </c>
      <c r="H13" s="506"/>
      <c r="I13" s="506"/>
    </row>
    <row r="14" ht="36" customHeight="1" spans="1:9">
      <c r="A14" s="270" t="s">
        <v>131</v>
      </c>
      <c r="B14" s="276" t="s">
        <v>108</v>
      </c>
      <c r="C14" s="357" t="s">
        <v>132</v>
      </c>
      <c r="D14" s="314">
        <v>1480224</v>
      </c>
      <c r="E14" s="314">
        <v>1480224</v>
      </c>
      <c r="F14" s="314"/>
      <c r="G14" s="314"/>
      <c r="H14" s="506"/>
      <c r="I14" s="506"/>
    </row>
    <row r="15" ht="36" customHeight="1" spans="1:9">
      <c r="A15" s="270" t="s">
        <v>133</v>
      </c>
      <c r="B15" s="276" t="s">
        <v>108</v>
      </c>
      <c r="C15" s="357" t="s">
        <v>134</v>
      </c>
      <c r="D15" s="314">
        <v>1480224</v>
      </c>
      <c r="E15" s="314">
        <v>1480224</v>
      </c>
      <c r="F15" s="314"/>
      <c r="G15" s="314"/>
      <c r="H15" s="506"/>
      <c r="I15" s="506"/>
    </row>
    <row r="16" ht="36" customHeight="1" spans="1:9">
      <c r="A16" s="270" t="s">
        <v>135</v>
      </c>
      <c r="B16" s="276" t="s">
        <v>108</v>
      </c>
      <c r="C16" s="357" t="s">
        <v>136</v>
      </c>
      <c r="D16" s="314">
        <v>1140000</v>
      </c>
      <c r="E16" s="314"/>
      <c r="F16" s="314">
        <v>1140000</v>
      </c>
      <c r="G16" s="314"/>
      <c r="H16" s="506"/>
      <c r="I16" s="506"/>
    </row>
    <row r="17" ht="36" customHeight="1" spans="1:9">
      <c r="A17" s="270" t="s">
        <v>141</v>
      </c>
      <c r="B17" s="276" t="s">
        <v>108</v>
      </c>
      <c r="C17" s="357" t="s">
        <v>142</v>
      </c>
      <c r="D17" s="314">
        <v>1140000</v>
      </c>
      <c r="E17" s="314"/>
      <c r="F17" s="314">
        <v>1140000</v>
      </c>
      <c r="G17" s="314"/>
      <c r="H17" s="506"/>
      <c r="I17" s="506"/>
    </row>
    <row r="18" ht="36" customHeight="1" spans="1:9">
      <c r="A18" s="276" t="s">
        <v>143</v>
      </c>
      <c r="B18" s="276" t="s">
        <v>108</v>
      </c>
      <c r="C18" s="357" t="s">
        <v>196</v>
      </c>
      <c r="D18" s="314">
        <v>1140000</v>
      </c>
      <c r="E18" s="314"/>
      <c r="F18" s="314">
        <v>1140000</v>
      </c>
      <c r="G18" s="314"/>
      <c r="H18" s="506"/>
      <c r="I18" s="506"/>
    </row>
    <row r="19" ht="28" customHeight="1" spans="1:9">
      <c r="A19" s="274"/>
      <c r="B19" s="230" t="s">
        <v>110</v>
      </c>
      <c r="C19" s="275" t="s">
        <v>111</v>
      </c>
      <c r="D19" s="681">
        <f>D20+D23+D26</f>
        <v>14493504</v>
      </c>
      <c r="E19" s="681">
        <f>E20+E23+E26</f>
        <v>12250941</v>
      </c>
      <c r="F19" s="681">
        <f>F20</f>
        <v>2242563</v>
      </c>
      <c r="G19" s="682">
        <f>G20</f>
        <v>0</v>
      </c>
      <c r="H19" s="506"/>
      <c r="I19" s="506"/>
    </row>
    <row r="20" ht="28" customHeight="1" spans="1:9">
      <c r="A20" s="283" t="s">
        <v>197</v>
      </c>
      <c r="B20" s="276" t="s">
        <v>110</v>
      </c>
      <c r="C20" s="283" t="s">
        <v>198</v>
      </c>
      <c r="D20" s="428">
        <f>D21</f>
        <v>12271055</v>
      </c>
      <c r="E20" s="662">
        <v>10028492</v>
      </c>
      <c r="F20" s="428">
        <f>F21</f>
        <v>2242563</v>
      </c>
      <c r="G20" s="683"/>
      <c r="H20" s="506"/>
      <c r="I20" s="506"/>
    </row>
    <row r="21" ht="28" customHeight="1" spans="1:9">
      <c r="A21" s="283" t="s">
        <v>199</v>
      </c>
      <c r="B21" s="276" t="s">
        <v>110</v>
      </c>
      <c r="C21" s="283" t="s">
        <v>200</v>
      </c>
      <c r="D21" s="428">
        <f>E21+F21+G21</f>
        <v>12271055</v>
      </c>
      <c r="E21" s="662">
        <v>10028492</v>
      </c>
      <c r="F21" s="428">
        <v>2242563</v>
      </c>
      <c r="G21" s="502">
        <v>0</v>
      </c>
      <c r="H21" s="506"/>
      <c r="I21" s="506"/>
    </row>
    <row r="22" ht="28" customHeight="1" spans="1:9">
      <c r="A22" s="283" t="s">
        <v>146</v>
      </c>
      <c r="B22" s="276" t="s">
        <v>110</v>
      </c>
      <c r="C22" s="283" t="s">
        <v>201</v>
      </c>
      <c r="D22" s="428">
        <f>E22+F22+G22</f>
        <v>12271055</v>
      </c>
      <c r="E22" s="662">
        <v>10028492</v>
      </c>
      <c r="F22" s="428">
        <v>2242563</v>
      </c>
      <c r="G22" s="502"/>
      <c r="H22" s="506"/>
      <c r="I22" s="506"/>
    </row>
    <row r="23" ht="28" customHeight="1" spans="1:9">
      <c r="A23" s="283" t="s">
        <v>202</v>
      </c>
      <c r="B23" s="276" t="s">
        <v>110</v>
      </c>
      <c r="C23" s="283" t="s">
        <v>203</v>
      </c>
      <c r="D23" s="428">
        <v>952478</v>
      </c>
      <c r="E23" s="428">
        <v>952478</v>
      </c>
      <c r="F23" s="428"/>
      <c r="G23" s="502"/>
      <c r="H23" s="506"/>
      <c r="I23" s="506"/>
    </row>
    <row r="24" ht="28" customHeight="1" spans="1:9">
      <c r="A24" s="283" t="s">
        <v>131</v>
      </c>
      <c r="B24" s="276" t="s">
        <v>110</v>
      </c>
      <c r="C24" s="283" t="s">
        <v>204</v>
      </c>
      <c r="D24" s="428">
        <v>952478</v>
      </c>
      <c r="E24" s="428">
        <v>952478</v>
      </c>
      <c r="F24" s="428"/>
      <c r="G24" s="233"/>
      <c r="H24" s="506"/>
      <c r="I24" s="506"/>
    </row>
    <row r="25" ht="28" customHeight="1" spans="1:9">
      <c r="A25" s="283" t="s">
        <v>205</v>
      </c>
      <c r="B25" s="276" t="s">
        <v>110</v>
      </c>
      <c r="C25" s="283" t="s">
        <v>206</v>
      </c>
      <c r="D25" s="428">
        <v>952478</v>
      </c>
      <c r="E25" s="428">
        <v>952478</v>
      </c>
      <c r="F25" s="428"/>
      <c r="G25" s="233"/>
      <c r="H25" s="506"/>
      <c r="I25" s="506"/>
    </row>
    <row r="26" ht="26" customHeight="1" spans="1:9">
      <c r="A26" s="283" t="s">
        <v>207</v>
      </c>
      <c r="B26" s="276" t="s">
        <v>110</v>
      </c>
      <c r="C26" s="283" t="s">
        <v>208</v>
      </c>
      <c r="D26" s="325">
        <v>1269971</v>
      </c>
      <c r="E26" s="325">
        <v>1269971</v>
      </c>
      <c r="F26" s="233"/>
      <c r="G26" s="233"/>
      <c r="H26" s="506"/>
      <c r="I26" s="506"/>
    </row>
    <row r="27" ht="28" customHeight="1" spans="1:7">
      <c r="A27" s="283" t="s">
        <v>209</v>
      </c>
      <c r="B27" s="276" t="s">
        <v>110</v>
      </c>
      <c r="C27" s="283" t="s">
        <v>210</v>
      </c>
      <c r="D27" s="325">
        <v>1269971</v>
      </c>
      <c r="E27" s="325">
        <v>1269971</v>
      </c>
      <c r="F27" s="233"/>
      <c r="G27" s="233"/>
    </row>
    <row r="28" ht="32" customHeight="1" spans="1:7">
      <c r="A28" s="283" t="s">
        <v>211</v>
      </c>
      <c r="B28" s="276" t="s">
        <v>110</v>
      </c>
      <c r="C28" s="283" t="s">
        <v>212</v>
      </c>
      <c r="D28" s="325">
        <v>1269971</v>
      </c>
      <c r="E28" s="325">
        <v>1269971</v>
      </c>
      <c r="F28" s="233"/>
      <c r="G28" s="233"/>
    </row>
    <row r="29" s="678" customFormat="1" ht="36" customHeight="1" spans="1:7">
      <c r="A29" s="684"/>
      <c r="B29" s="685" t="s">
        <v>112</v>
      </c>
      <c r="C29" s="686" t="s">
        <v>113</v>
      </c>
      <c r="D29" s="687">
        <v>857013</v>
      </c>
      <c r="E29" s="687">
        <v>725002</v>
      </c>
      <c r="F29" s="687">
        <v>132011</v>
      </c>
      <c r="G29" s="687"/>
    </row>
    <row r="30" s="679" customFormat="1" ht="36" customHeight="1" spans="1:7">
      <c r="A30" s="688" t="s">
        <v>214</v>
      </c>
      <c r="B30" s="689" t="s">
        <v>112</v>
      </c>
      <c r="C30" s="688" t="s">
        <v>215</v>
      </c>
      <c r="D30" s="690">
        <v>132011</v>
      </c>
      <c r="E30" s="690"/>
      <c r="F30" s="690">
        <v>132011</v>
      </c>
      <c r="G30" s="690"/>
    </row>
    <row r="31" s="679" customFormat="1" ht="36" customHeight="1" spans="1:7">
      <c r="A31" s="688" t="s">
        <v>216</v>
      </c>
      <c r="B31" s="689" t="s">
        <v>112</v>
      </c>
      <c r="C31" s="688" t="s">
        <v>153</v>
      </c>
      <c r="D31" s="690">
        <v>132011</v>
      </c>
      <c r="E31" s="690"/>
      <c r="F31" s="690">
        <v>132011</v>
      </c>
      <c r="G31" s="690"/>
    </row>
    <row r="32" s="679" customFormat="1" ht="36" customHeight="1" spans="1:7">
      <c r="A32" s="688" t="s">
        <v>217</v>
      </c>
      <c r="B32" s="689" t="s">
        <v>112</v>
      </c>
      <c r="C32" s="688" t="s">
        <v>218</v>
      </c>
      <c r="D32" s="690">
        <v>132011</v>
      </c>
      <c r="E32" s="690"/>
      <c r="F32" s="690">
        <v>132011</v>
      </c>
      <c r="G32" s="690"/>
    </row>
    <row r="33" s="679" customFormat="1" ht="36" customHeight="1" spans="1:7">
      <c r="A33" s="688" t="s">
        <v>219</v>
      </c>
      <c r="B33" s="689" t="s">
        <v>112</v>
      </c>
      <c r="C33" s="688" t="s">
        <v>208</v>
      </c>
      <c r="D33" s="690">
        <v>162309</v>
      </c>
      <c r="E33" s="690">
        <v>162309</v>
      </c>
      <c r="F33" s="690"/>
      <c r="G33" s="690"/>
    </row>
    <row r="34" s="679" customFormat="1" ht="36" customHeight="1" spans="1:7">
      <c r="A34" s="688" t="s">
        <v>220</v>
      </c>
      <c r="B34" s="689" t="s">
        <v>112</v>
      </c>
      <c r="C34" s="688" t="s">
        <v>221</v>
      </c>
      <c r="D34" s="690">
        <v>112248</v>
      </c>
      <c r="E34" s="690">
        <v>112248</v>
      </c>
      <c r="F34" s="690"/>
      <c r="G34" s="690"/>
    </row>
    <row r="35" s="679" customFormat="1" ht="36" customHeight="1" spans="1:7">
      <c r="A35" s="688" t="s">
        <v>222</v>
      </c>
      <c r="B35" s="689" t="s">
        <v>112</v>
      </c>
      <c r="C35" s="688" t="s">
        <v>223</v>
      </c>
      <c r="D35" s="690">
        <v>74832</v>
      </c>
      <c r="E35" s="690">
        <v>74832</v>
      </c>
      <c r="F35" s="690"/>
      <c r="G35" s="690"/>
    </row>
    <row r="36" s="679" customFormat="1" ht="36" customHeight="1" spans="1:7">
      <c r="A36" s="688" t="s">
        <v>224</v>
      </c>
      <c r="B36" s="689" t="s">
        <v>112</v>
      </c>
      <c r="C36" s="688" t="s">
        <v>225</v>
      </c>
      <c r="D36" s="690">
        <v>37416</v>
      </c>
      <c r="E36" s="690">
        <v>37416</v>
      </c>
      <c r="F36" s="690"/>
      <c r="G36" s="690"/>
    </row>
    <row r="37" s="679" customFormat="1" ht="36" customHeight="1" spans="1:7">
      <c r="A37" s="688" t="s">
        <v>226</v>
      </c>
      <c r="B37" s="689" t="s">
        <v>112</v>
      </c>
      <c r="C37" s="688" t="s">
        <v>227</v>
      </c>
      <c r="D37" s="690">
        <v>50061</v>
      </c>
      <c r="E37" s="690">
        <v>50061</v>
      </c>
      <c r="F37" s="690"/>
      <c r="G37" s="690"/>
    </row>
    <row r="38" s="679" customFormat="1" ht="36" customHeight="1" spans="1:7">
      <c r="A38" s="688" t="s">
        <v>228</v>
      </c>
      <c r="B38" s="689" t="s">
        <v>112</v>
      </c>
      <c r="C38" s="688" t="s">
        <v>229</v>
      </c>
      <c r="D38" s="690">
        <v>50061</v>
      </c>
      <c r="E38" s="690">
        <v>50061</v>
      </c>
      <c r="F38" s="690"/>
      <c r="G38" s="690"/>
    </row>
    <row r="39" s="679" customFormat="1" ht="36" customHeight="1" spans="1:7">
      <c r="A39" s="688" t="s">
        <v>230</v>
      </c>
      <c r="B39" s="689" t="s">
        <v>112</v>
      </c>
      <c r="C39" s="688" t="s">
        <v>231</v>
      </c>
      <c r="D39" s="690">
        <v>506569</v>
      </c>
      <c r="E39" s="690">
        <v>506569</v>
      </c>
      <c r="F39" s="690"/>
      <c r="G39" s="690"/>
    </row>
    <row r="40" s="679" customFormat="1" ht="36" customHeight="1" spans="1:7">
      <c r="A40" s="688" t="s">
        <v>123</v>
      </c>
      <c r="B40" s="689" t="s">
        <v>112</v>
      </c>
      <c r="C40" s="688" t="s">
        <v>124</v>
      </c>
      <c r="D40" s="690">
        <v>506569</v>
      </c>
      <c r="E40" s="690">
        <v>506569</v>
      </c>
      <c r="F40" s="690"/>
      <c r="G40" s="690"/>
    </row>
    <row r="41" s="679" customFormat="1" ht="36" customHeight="1" spans="1:7">
      <c r="A41" s="688" t="s">
        <v>232</v>
      </c>
      <c r="B41" s="689" t="s">
        <v>112</v>
      </c>
      <c r="C41" s="688" t="s">
        <v>233</v>
      </c>
      <c r="D41" s="690">
        <v>506569</v>
      </c>
      <c r="E41" s="690">
        <v>506569</v>
      </c>
      <c r="F41" s="690"/>
      <c r="G41" s="690"/>
    </row>
    <row r="42" s="679" customFormat="1" ht="36" customHeight="1" spans="1:7">
      <c r="A42" s="688" t="s">
        <v>202</v>
      </c>
      <c r="B42" s="689" t="s">
        <v>112</v>
      </c>
      <c r="C42" s="688" t="s">
        <v>234</v>
      </c>
      <c r="D42" s="690">
        <v>56124</v>
      </c>
      <c r="E42" s="690">
        <v>56124</v>
      </c>
      <c r="F42" s="690"/>
      <c r="G42" s="690"/>
    </row>
    <row r="43" s="679" customFormat="1" ht="36" customHeight="1" spans="1:7">
      <c r="A43" s="688" t="s">
        <v>131</v>
      </c>
      <c r="B43" s="689" t="s">
        <v>112</v>
      </c>
      <c r="C43" s="688" t="s">
        <v>235</v>
      </c>
      <c r="D43" s="690">
        <v>56124</v>
      </c>
      <c r="E43" s="690">
        <v>56124</v>
      </c>
      <c r="F43" s="690"/>
      <c r="G43" s="690"/>
    </row>
    <row r="44" s="679" customFormat="1" ht="36" customHeight="1" spans="1:7">
      <c r="A44" s="688" t="s">
        <v>205</v>
      </c>
      <c r="B44" s="689" t="s">
        <v>112</v>
      </c>
      <c r="C44" s="688" t="s">
        <v>134</v>
      </c>
      <c r="D44" s="690">
        <v>56124</v>
      </c>
      <c r="E44" s="690">
        <v>56124</v>
      </c>
      <c r="F44" s="690"/>
      <c r="G44" s="690"/>
    </row>
    <row r="45" ht="40" customHeight="1" spans="1:7">
      <c r="A45" s="495"/>
      <c r="B45" s="230" t="s">
        <v>114</v>
      </c>
      <c r="C45" s="230" t="s">
        <v>115</v>
      </c>
      <c r="D45" s="691">
        <v>4999236</v>
      </c>
      <c r="E45" s="691">
        <v>4214503</v>
      </c>
      <c r="F45" s="691">
        <v>784733</v>
      </c>
      <c r="G45" s="692"/>
    </row>
    <row r="46" ht="40" customHeight="1" spans="1:7">
      <c r="A46" s="442" t="s">
        <v>148</v>
      </c>
      <c r="B46" s="276" t="s">
        <v>114</v>
      </c>
      <c r="C46" s="443" t="s">
        <v>149</v>
      </c>
      <c r="D46" s="693">
        <v>784733</v>
      </c>
      <c r="E46" s="693"/>
      <c r="F46" s="693">
        <v>784733</v>
      </c>
      <c r="G46" s="692"/>
    </row>
    <row r="47" ht="40" customHeight="1" spans="1:7">
      <c r="A47" s="442" t="s">
        <v>150</v>
      </c>
      <c r="B47" s="276" t="s">
        <v>114</v>
      </c>
      <c r="C47" s="443" t="s">
        <v>151</v>
      </c>
      <c r="D47" s="693">
        <v>784733</v>
      </c>
      <c r="E47" s="693"/>
      <c r="F47" s="693">
        <v>784733</v>
      </c>
      <c r="G47" s="692"/>
    </row>
    <row r="48" ht="40" customHeight="1" spans="1:7">
      <c r="A48" s="276" t="s">
        <v>152</v>
      </c>
      <c r="B48" s="276" t="s">
        <v>114</v>
      </c>
      <c r="C48" s="276" t="s">
        <v>153</v>
      </c>
      <c r="D48" s="693">
        <v>784733</v>
      </c>
      <c r="E48" s="693"/>
      <c r="F48" s="693">
        <v>784733</v>
      </c>
      <c r="G48" s="692"/>
    </row>
    <row r="49" ht="40" customHeight="1" spans="1:7">
      <c r="A49" s="276">
        <v>220</v>
      </c>
      <c r="B49" s="276" t="s">
        <v>114</v>
      </c>
      <c r="C49" s="276" t="s">
        <v>122</v>
      </c>
      <c r="D49" s="690">
        <v>3886249</v>
      </c>
      <c r="E49" s="690">
        <v>3886249</v>
      </c>
      <c r="F49" s="690"/>
      <c r="G49" s="692"/>
    </row>
    <row r="50" ht="40" customHeight="1" spans="1:7">
      <c r="A50" s="276" t="s">
        <v>123</v>
      </c>
      <c r="B50" s="276" t="s">
        <v>114</v>
      </c>
      <c r="C50" s="276" t="s">
        <v>145</v>
      </c>
      <c r="D50" s="690">
        <v>3886249</v>
      </c>
      <c r="E50" s="690">
        <v>3886249</v>
      </c>
      <c r="F50" s="690"/>
      <c r="G50" s="692"/>
    </row>
    <row r="51" ht="40" customHeight="1" spans="1:7">
      <c r="A51" s="276" t="s">
        <v>146</v>
      </c>
      <c r="B51" s="276" t="s">
        <v>114</v>
      </c>
      <c r="C51" s="276" t="s">
        <v>147</v>
      </c>
      <c r="D51" s="690">
        <v>3886249</v>
      </c>
      <c r="E51" s="690">
        <v>3886249</v>
      </c>
      <c r="F51" s="690"/>
      <c r="G51" s="692"/>
    </row>
    <row r="52" ht="40" customHeight="1" spans="1:7">
      <c r="A52" s="276" t="s">
        <v>129</v>
      </c>
      <c r="B52" s="276" t="s">
        <v>114</v>
      </c>
      <c r="C52" s="276" t="s">
        <v>130</v>
      </c>
      <c r="D52" s="693">
        <v>328254</v>
      </c>
      <c r="E52" s="693">
        <v>328254</v>
      </c>
      <c r="F52" s="693"/>
      <c r="G52" s="692"/>
    </row>
    <row r="53" ht="40" customHeight="1" spans="1:7">
      <c r="A53" s="276" t="s">
        <v>131</v>
      </c>
      <c r="B53" s="276" t="s">
        <v>114</v>
      </c>
      <c r="C53" s="276" t="s">
        <v>132</v>
      </c>
      <c r="D53" s="693">
        <v>328254</v>
      </c>
      <c r="E53" s="693">
        <v>328254</v>
      </c>
      <c r="F53" s="693"/>
      <c r="G53" s="692"/>
    </row>
    <row r="54" ht="40" customHeight="1" spans="1:7">
      <c r="A54" s="276" t="s">
        <v>133</v>
      </c>
      <c r="B54" s="276" t="s">
        <v>114</v>
      </c>
      <c r="C54" s="276" t="s">
        <v>134</v>
      </c>
      <c r="D54" s="693">
        <v>328254</v>
      </c>
      <c r="E54" s="693">
        <v>328254</v>
      </c>
      <c r="F54" s="693"/>
      <c r="G54" s="692"/>
    </row>
    <row r="55" ht="40" customHeight="1"/>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9"/>
  <sheetViews>
    <sheetView showGridLines="0" showZeros="0" topLeftCell="A11" workbookViewId="0">
      <selection activeCell="D7" sqref="D7:Y44"/>
    </sheetView>
  </sheetViews>
  <sheetFormatPr defaultColWidth="6.62222222222222" defaultRowHeight="11.25"/>
  <cols>
    <col min="1" max="1" width="15.2222222222222" style="217" customWidth="1"/>
    <col min="2" max="2" width="15.5" style="217" customWidth="1"/>
    <col min="3" max="3" width="30.5555555555556" style="217" customWidth="1"/>
    <col min="4" max="9" width="17.2222222222222" style="217" customWidth="1"/>
    <col min="10" max="10" width="15.6666666666667" style="217" customWidth="1"/>
    <col min="11" max="11" width="18" style="217" customWidth="1"/>
    <col min="12" max="25" width="14.5555555555556" style="217" customWidth="1"/>
    <col min="26" max="26" width="12.3777777777778" style="432" customWidth="1"/>
    <col min="27" max="16384" width="6.62222222222222" style="217"/>
  </cols>
  <sheetData>
    <row r="1" s="506" customFormat="1" ht="23.1" customHeight="1" spans="1:256">
      <c r="A1" s="452"/>
      <c r="B1" s="452"/>
      <c r="C1" s="452"/>
      <c r="D1" s="452"/>
      <c r="E1" s="452"/>
      <c r="F1" s="452"/>
      <c r="G1" s="452"/>
      <c r="H1" s="452"/>
      <c r="I1" s="452"/>
      <c r="J1" s="452"/>
      <c r="L1" s="452"/>
      <c r="M1" s="452"/>
      <c r="N1" s="452"/>
      <c r="O1" s="452"/>
      <c r="P1" s="452"/>
      <c r="Q1" s="452"/>
      <c r="R1" s="452"/>
      <c r="S1" s="452"/>
      <c r="T1" s="605" t="s">
        <v>244</v>
      </c>
      <c r="U1" s="605"/>
      <c r="V1" s="605"/>
      <c r="W1" s="605"/>
      <c r="X1" s="605"/>
      <c r="Y1" s="605"/>
      <c r="Z1" s="672"/>
      <c r="AA1" s="471"/>
      <c r="AB1" s="471"/>
      <c r="AC1" s="471"/>
      <c r="AD1" s="471"/>
      <c r="AE1" s="471"/>
      <c r="AF1" s="471"/>
      <c r="AG1" s="471"/>
      <c r="AH1" s="471"/>
      <c r="AI1" s="471"/>
      <c r="AJ1" s="471"/>
      <c r="AK1" s="471"/>
      <c r="AL1" s="471"/>
      <c r="AM1" s="471"/>
      <c r="AN1" s="471"/>
      <c r="AO1" s="471"/>
      <c r="AP1" s="471"/>
      <c r="AQ1" s="471"/>
      <c r="AR1" s="471"/>
      <c r="AS1" s="471"/>
      <c r="AT1" s="471"/>
      <c r="AU1" s="471"/>
      <c r="AV1" s="471"/>
      <c r="AW1" s="471"/>
      <c r="AX1" s="471"/>
      <c r="AY1" s="471"/>
      <c r="AZ1" s="471"/>
      <c r="BA1" s="471"/>
      <c r="BB1" s="471"/>
      <c r="BC1" s="471"/>
      <c r="BD1" s="471"/>
      <c r="BE1" s="471"/>
      <c r="BF1" s="471"/>
      <c r="BG1" s="471"/>
      <c r="BH1" s="471"/>
      <c r="BI1" s="471"/>
      <c r="BJ1" s="471"/>
      <c r="BK1" s="471"/>
      <c r="BL1" s="471"/>
      <c r="BM1" s="471"/>
      <c r="BN1" s="471"/>
      <c r="BO1" s="471"/>
      <c r="BP1" s="471"/>
      <c r="BQ1" s="471"/>
      <c r="BR1" s="471"/>
      <c r="BS1" s="471"/>
      <c r="BT1" s="471"/>
      <c r="BU1" s="471"/>
      <c r="BV1" s="471"/>
      <c r="BW1" s="471"/>
      <c r="BX1" s="471"/>
      <c r="BY1" s="471"/>
      <c r="BZ1" s="471"/>
      <c r="CA1" s="471"/>
      <c r="CB1" s="471"/>
      <c r="CC1" s="471"/>
      <c r="CD1" s="471"/>
      <c r="CE1" s="471"/>
      <c r="CF1" s="471"/>
      <c r="CG1" s="471"/>
      <c r="CH1" s="471"/>
      <c r="CI1" s="471"/>
      <c r="CJ1" s="471"/>
      <c r="CK1" s="471"/>
      <c r="CL1" s="471"/>
      <c r="CM1" s="471"/>
      <c r="CN1" s="471"/>
      <c r="CO1" s="471"/>
      <c r="CP1" s="471"/>
      <c r="CQ1" s="471"/>
      <c r="CR1" s="471"/>
      <c r="CS1" s="471"/>
      <c r="CT1" s="471"/>
      <c r="CU1" s="471"/>
      <c r="CV1" s="471"/>
      <c r="CW1" s="471"/>
      <c r="CX1" s="471"/>
      <c r="CY1" s="471"/>
      <c r="CZ1" s="471"/>
      <c r="DA1" s="471"/>
      <c r="DB1" s="471"/>
      <c r="DC1" s="471"/>
      <c r="DD1" s="471"/>
      <c r="DE1" s="471"/>
      <c r="DF1" s="471"/>
      <c r="DG1" s="471"/>
      <c r="DH1" s="471"/>
      <c r="DI1" s="471"/>
      <c r="DJ1" s="471"/>
      <c r="DK1" s="471"/>
      <c r="DL1" s="471"/>
      <c r="DM1" s="471"/>
      <c r="DN1" s="471"/>
      <c r="DO1" s="471"/>
      <c r="DP1" s="471"/>
      <c r="DQ1" s="471"/>
      <c r="DR1" s="471"/>
      <c r="DS1" s="471"/>
      <c r="DT1" s="471"/>
      <c r="DU1" s="471"/>
      <c r="DV1" s="471"/>
      <c r="DW1" s="471"/>
      <c r="DX1" s="471"/>
      <c r="DY1" s="471"/>
      <c r="DZ1" s="471"/>
      <c r="EA1" s="471"/>
      <c r="EB1" s="471"/>
      <c r="EC1" s="471"/>
      <c r="ED1" s="471"/>
      <c r="EE1" s="471"/>
      <c r="EF1" s="471"/>
      <c r="EG1" s="471"/>
      <c r="EH1" s="471"/>
      <c r="EI1" s="471"/>
      <c r="EJ1" s="471"/>
      <c r="EK1" s="471"/>
      <c r="EL1" s="471"/>
      <c r="EM1" s="471"/>
      <c r="EN1" s="471"/>
      <c r="EO1" s="471"/>
      <c r="EP1" s="471"/>
      <c r="EQ1" s="471"/>
      <c r="ER1" s="471"/>
      <c r="ES1" s="471"/>
      <c r="ET1" s="471"/>
      <c r="EU1" s="471"/>
      <c r="EV1" s="471"/>
      <c r="EW1" s="471"/>
      <c r="EX1" s="471"/>
      <c r="EY1" s="471"/>
      <c r="EZ1" s="471"/>
      <c r="FA1" s="471"/>
      <c r="FB1" s="471"/>
      <c r="FC1" s="471"/>
      <c r="FD1" s="471"/>
      <c r="FE1" s="471"/>
      <c r="FF1" s="471"/>
      <c r="FG1" s="471"/>
      <c r="FH1" s="471"/>
      <c r="FI1" s="471"/>
      <c r="FJ1" s="471"/>
      <c r="FK1" s="471"/>
      <c r="FL1" s="471"/>
      <c r="FM1" s="471"/>
      <c r="FN1" s="471"/>
      <c r="FO1" s="471"/>
      <c r="FP1" s="471"/>
      <c r="FQ1" s="471"/>
      <c r="FR1" s="471"/>
      <c r="FS1" s="471"/>
      <c r="FT1" s="471"/>
      <c r="FU1" s="471"/>
      <c r="FV1" s="471"/>
      <c r="FW1" s="471"/>
      <c r="FX1" s="471"/>
      <c r="FY1" s="471"/>
      <c r="FZ1" s="471"/>
      <c r="GA1" s="471"/>
      <c r="GB1" s="471"/>
      <c r="GC1" s="471"/>
      <c r="GD1" s="471"/>
      <c r="GE1" s="471"/>
      <c r="GF1" s="471"/>
      <c r="GG1" s="471"/>
      <c r="GH1" s="471"/>
      <c r="GI1" s="471"/>
      <c r="GJ1" s="471"/>
      <c r="GK1" s="471"/>
      <c r="GL1" s="471"/>
      <c r="GM1" s="471"/>
      <c r="GN1" s="471"/>
      <c r="GO1" s="471"/>
      <c r="GP1" s="471"/>
      <c r="GQ1" s="471"/>
      <c r="GR1" s="471"/>
      <c r="GS1" s="471"/>
      <c r="GT1" s="471"/>
      <c r="GU1" s="471"/>
      <c r="GV1" s="471"/>
      <c r="GW1" s="471"/>
      <c r="GX1" s="471"/>
      <c r="GY1" s="471"/>
      <c r="GZ1" s="471"/>
      <c r="HA1" s="471"/>
      <c r="HB1" s="471"/>
      <c r="HC1" s="471"/>
      <c r="HD1" s="471"/>
      <c r="HE1" s="471"/>
      <c r="HF1" s="471"/>
      <c r="HG1" s="471"/>
      <c r="HH1" s="471"/>
      <c r="HI1" s="471"/>
      <c r="HJ1" s="471"/>
      <c r="HK1" s="471"/>
      <c r="HL1" s="471"/>
      <c r="HM1" s="471"/>
      <c r="HN1" s="471"/>
      <c r="HO1" s="471"/>
      <c r="HP1" s="471"/>
      <c r="HQ1" s="471"/>
      <c r="HR1" s="471"/>
      <c r="HS1" s="471"/>
      <c r="HT1" s="471"/>
      <c r="HU1" s="471"/>
      <c r="HV1" s="471"/>
      <c r="HW1" s="471"/>
      <c r="HX1" s="471"/>
      <c r="HY1" s="471"/>
      <c r="HZ1" s="471"/>
      <c r="IA1" s="471"/>
      <c r="IB1" s="471"/>
      <c r="IC1" s="471"/>
      <c r="ID1" s="471"/>
      <c r="IE1" s="471"/>
      <c r="IF1" s="471"/>
      <c r="IG1" s="471"/>
      <c r="IH1" s="471"/>
      <c r="II1" s="471"/>
      <c r="IJ1" s="471"/>
      <c r="IK1" s="471"/>
      <c r="IL1" s="471"/>
      <c r="IM1" s="471"/>
      <c r="IN1" s="471"/>
      <c r="IO1" s="471"/>
      <c r="IP1" s="471"/>
      <c r="IQ1" s="471"/>
      <c r="IR1" s="471"/>
      <c r="IS1" s="471"/>
      <c r="IT1" s="471"/>
      <c r="IU1" s="471"/>
      <c r="IV1" s="471"/>
    </row>
    <row r="2" s="506" customFormat="1" ht="23.1" customHeight="1" spans="1:256">
      <c r="A2" s="493" t="s">
        <v>245</v>
      </c>
      <c r="B2" s="493"/>
      <c r="C2" s="493"/>
      <c r="D2" s="493"/>
      <c r="E2" s="493"/>
      <c r="F2" s="493"/>
      <c r="G2" s="493"/>
      <c r="H2" s="493"/>
      <c r="I2" s="493"/>
      <c r="J2" s="493"/>
      <c r="K2" s="493"/>
      <c r="L2" s="493"/>
      <c r="M2" s="493"/>
      <c r="N2" s="493"/>
      <c r="O2" s="493"/>
      <c r="P2" s="493"/>
      <c r="Q2" s="493"/>
      <c r="R2" s="493"/>
      <c r="S2" s="493"/>
      <c r="T2" s="493"/>
      <c r="U2" s="493"/>
      <c r="V2" s="493"/>
      <c r="W2" s="493"/>
      <c r="X2" s="493"/>
      <c r="Y2" s="493"/>
      <c r="Z2" s="673"/>
      <c r="AA2" s="471"/>
      <c r="AB2" s="471"/>
      <c r="AC2" s="471"/>
      <c r="AD2" s="471"/>
      <c r="AE2" s="471"/>
      <c r="AF2" s="471"/>
      <c r="AG2" s="471"/>
      <c r="AH2" s="471"/>
      <c r="AI2" s="471"/>
      <c r="AJ2" s="471"/>
      <c r="AK2" s="471"/>
      <c r="AL2" s="471"/>
      <c r="AM2" s="471"/>
      <c r="AN2" s="471"/>
      <c r="AO2" s="471"/>
      <c r="AP2" s="471"/>
      <c r="AQ2" s="471"/>
      <c r="AR2" s="471"/>
      <c r="AS2" s="471"/>
      <c r="AT2" s="471"/>
      <c r="AU2" s="471"/>
      <c r="AV2" s="471"/>
      <c r="AW2" s="471"/>
      <c r="AX2" s="471"/>
      <c r="AY2" s="471"/>
      <c r="AZ2" s="471"/>
      <c r="BA2" s="471"/>
      <c r="BB2" s="471"/>
      <c r="BC2" s="471"/>
      <c r="BD2" s="471"/>
      <c r="BE2" s="471"/>
      <c r="BF2" s="471"/>
      <c r="BG2" s="471"/>
      <c r="BH2" s="471"/>
      <c r="BI2" s="471"/>
      <c r="BJ2" s="471"/>
      <c r="BK2" s="471"/>
      <c r="BL2" s="471"/>
      <c r="BM2" s="471"/>
      <c r="BN2" s="471"/>
      <c r="BO2" s="471"/>
      <c r="BP2" s="471"/>
      <c r="BQ2" s="471"/>
      <c r="BR2" s="471"/>
      <c r="BS2" s="471"/>
      <c r="BT2" s="471"/>
      <c r="BU2" s="471"/>
      <c r="BV2" s="471"/>
      <c r="BW2" s="471"/>
      <c r="BX2" s="471"/>
      <c r="BY2" s="471"/>
      <c r="BZ2" s="471"/>
      <c r="CA2" s="471"/>
      <c r="CB2" s="471"/>
      <c r="CC2" s="471"/>
      <c r="CD2" s="471"/>
      <c r="CE2" s="471"/>
      <c r="CF2" s="471"/>
      <c r="CG2" s="471"/>
      <c r="CH2" s="471"/>
      <c r="CI2" s="471"/>
      <c r="CJ2" s="471"/>
      <c r="CK2" s="471"/>
      <c r="CL2" s="471"/>
      <c r="CM2" s="471"/>
      <c r="CN2" s="471"/>
      <c r="CO2" s="471"/>
      <c r="CP2" s="471"/>
      <c r="CQ2" s="471"/>
      <c r="CR2" s="471"/>
      <c r="CS2" s="471"/>
      <c r="CT2" s="471"/>
      <c r="CU2" s="471"/>
      <c r="CV2" s="471"/>
      <c r="CW2" s="471"/>
      <c r="CX2" s="471"/>
      <c r="CY2" s="471"/>
      <c r="CZ2" s="471"/>
      <c r="DA2" s="471"/>
      <c r="DB2" s="471"/>
      <c r="DC2" s="471"/>
      <c r="DD2" s="471"/>
      <c r="DE2" s="471"/>
      <c r="DF2" s="471"/>
      <c r="DG2" s="471"/>
      <c r="DH2" s="471"/>
      <c r="DI2" s="471"/>
      <c r="DJ2" s="471"/>
      <c r="DK2" s="471"/>
      <c r="DL2" s="471"/>
      <c r="DM2" s="471"/>
      <c r="DN2" s="471"/>
      <c r="DO2" s="471"/>
      <c r="DP2" s="471"/>
      <c r="DQ2" s="471"/>
      <c r="DR2" s="471"/>
      <c r="DS2" s="471"/>
      <c r="DT2" s="471"/>
      <c r="DU2" s="471"/>
      <c r="DV2" s="471"/>
      <c r="DW2" s="471"/>
      <c r="DX2" s="471"/>
      <c r="DY2" s="471"/>
      <c r="DZ2" s="471"/>
      <c r="EA2" s="471"/>
      <c r="EB2" s="471"/>
      <c r="EC2" s="471"/>
      <c r="ED2" s="471"/>
      <c r="EE2" s="471"/>
      <c r="EF2" s="471"/>
      <c r="EG2" s="471"/>
      <c r="EH2" s="471"/>
      <c r="EI2" s="471"/>
      <c r="EJ2" s="471"/>
      <c r="EK2" s="471"/>
      <c r="EL2" s="471"/>
      <c r="EM2" s="471"/>
      <c r="EN2" s="471"/>
      <c r="EO2" s="471"/>
      <c r="EP2" s="471"/>
      <c r="EQ2" s="471"/>
      <c r="ER2" s="471"/>
      <c r="ES2" s="471"/>
      <c r="ET2" s="471"/>
      <c r="EU2" s="471"/>
      <c r="EV2" s="471"/>
      <c r="EW2" s="471"/>
      <c r="EX2" s="471"/>
      <c r="EY2" s="471"/>
      <c r="EZ2" s="471"/>
      <c r="FA2" s="471"/>
      <c r="FB2" s="471"/>
      <c r="FC2" s="471"/>
      <c r="FD2" s="471"/>
      <c r="FE2" s="471"/>
      <c r="FF2" s="471"/>
      <c r="FG2" s="471"/>
      <c r="FH2" s="471"/>
      <c r="FI2" s="471"/>
      <c r="FJ2" s="471"/>
      <c r="FK2" s="471"/>
      <c r="FL2" s="471"/>
      <c r="FM2" s="471"/>
      <c r="FN2" s="471"/>
      <c r="FO2" s="471"/>
      <c r="FP2" s="471"/>
      <c r="FQ2" s="471"/>
      <c r="FR2" s="471"/>
      <c r="FS2" s="471"/>
      <c r="FT2" s="471"/>
      <c r="FU2" s="471"/>
      <c r="FV2" s="471"/>
      <c r="FW2" s="471"/>
      <c r="FX2" s="471"/>
      <c r="FY2" s="471"/>
      <c r="FZ2" s="471"/>
      <c r="GA2" s="471"/>
      <c r="GB2" s="471"/>
      <c r="GC2" s="471"/>
      <c r="GD2" s="471"/>
      <c r="GE2" s="471"/>
      <c r="GF2" s="471"/>
      <c r="GG2" s="471"/>
      <c r="GH2" s="471"/>
      <c r="GI2" s="471"/>
      <c r="GJ2" s="471"/>
      <c r="GK2" s="471"/>
      <c r="GL2" s="471"/>
      <c r="GM2" s="471"/>
      <c r="GN2" s="471"/>
      <c r="GO2" s="471"/>
      <c r="GP2" s="471"/>
      <c r="GQ2" s="471"/>
      <c r="GR2" s="471"/>
      <c r="GS2" s="471"/>
      <c r="GT2" s="471"/>
      <c r="GU2" s="471"/>
      <c r="GV2" s="471"/>
      <c r="GW2" s="471"/>
      <c r="GX2" s="471"/>
      <c r="GY2" s="471"/>
      <c r="GZ2" s="471"/>
      <c r="HA2" s="471"/>
      <c r="HB2" s="471"/>
      <c r="HC2" s="471"/>
      <c r="HD2" s="471"/>
      <c r="HE2" s="471"/>
      <c r="HF2" s="471"/>
      <c r="HG2" s="471"/>
      <c r="HH2" s="471"/>
      <c r="HI2" s="471"/>
      <c r="HJ2" s="471"/>
      <c r="HK2" s="471"/>
      <c r="HL2" s="471"/>
      <c r="HM2" s="471"/>
      <c r="HN2" s="471"/>
      <c r="HO2" s="471"/>
      <c r="HP2" s="471"/>
      <c r="HQ2" s="471"/>
      <c r="HR2" s="471"/>
      <c r="HS2" s="471"/>
      <c r="HT2" s="471"/>
      <c r="HU2" s="471"/>
      <c r="HV2" s="471"/>
      <c r="HW2" s="471"/>
      <c r="HX2" s="471"/>
      <c r="HY2" s="471"/>
      <c r="HZ2" s="471"/>
      <c r="IA2" s="471"/>
      <c r="IB2" s="471"/>
      <c r="IC2" s="471"/>
      <c r="ID2" s="471"/>
      <c r="IE2" s="471"/>
      <c r="IF2" s="471"/>
      <c r="IG2" s="471"/>
      <c r="IH2" s="471"/>
      <c r="II2" s="471"/>
      <c r="IJ2" s="471"/>
      <c r="IK2" s="471"/>
      <c r="IL2" s="471"/>
      <c r="IM2" s="471"/>
      <c r="IN2" s="471"/>
      <c r="IO2" s="471"/>
      <c r="IP2" s="471"/>
      <c r="IQ2" s="471"/>
      <c r="IR2" s="471"/>
      <c r="IS2" s="471"/>
      <c r="IT2" s="471"/>
      <c r="IU2" s="471"/>
      <c r="IV2" s="471"/>
    </row>
    <row r="3" customFormat="1" ht="20.25" customHeight="1" spans="1:25">
      <c r="A3" s="656"/>
      <c r="B3" s="1"/>
      <c r="C3" s="1"/>
      <c r="D3" s="657"/>
      <c r="E3" s="1"/>
      <c r="F3" s="1"/>
      <c r="K3" s="304"/>
      <c r="M3" s="304"/>
      <c r="O3" s="304"/>
      <c r="Q3" s="304"/>
      <c r="S3" s="304"/>
      <c r="Y3" t="s">
        <v>88</v>
      </c>
    </row>
    <row r="4" s="506" customFormat="1" ht="23.1" customHeight="1" spans="1:256">
      <c r="A4" s="457" t="s">
        <v>118</v>
      </c>
      <c r="B4" s="457" t="s">
        <v>89</v>
      </c>
      <c r="C4" s="477" t="s">
        <v>119</v>
      </c>
      <c r="D4" s="497" t="s">
        <v>120</v>
      </c>
      <c r="E4" s="477" t="s">
        <v>246</v>
      </c>
      <c r="F4" s="477"/>
      <c r="G4" s="477"/>
      <c r="H4" s="477"/>
      <c r="I4" s="477"/>
      <c r="J4" s="477"/>
      <c r="K4" s="477" t="s">
        <v>247</v>
      </c>
      <c r="L4" s="477"/>
      <c r="M4" s="477"/>
      <c r="N4" s="477"/>
      <c r="O4" s="477"/>
      <c r="P4" s="477"/>
      <c r="Q4" s="477"/>
      <c r="R4" s="585"/>
      <c r="S4" s="585" t="s">
        <v>248</v>
      </c>
      <c r="T4" s="668" t="s">
        <v>249</v>
      </c>
      <c r="U4" s="669"/>
      <c r="V4" s="669"/>
      <c r="W4" s="669"/>
      <c r="X4" s="669"/>
      <c r="Y4" s="674"/>
      <c r="Z4" s="673"/>
      <c r="AA4" s="471"/>
      <c r="AB4" s="471"/>
      <c r="AC4" s="471"/>
      <c r="AD4" s="471"/>
      <c r="AE4" s="471"/>
      <c r="AF4" s="471"/>
      <c r="AG4" s="471"/>
      <c r="AH4" s="471"/>
      <c r="AI4" s="471"/>
      <c r="AJ4" s="471"/>
      <c r="AK4" s="471"/>
      <c r="AL4" s="471"/>
      <c r="AM4" s="471"/>
      <c r="AN4" s="471"/>
      <c r="AO4" s="471"/>
      <c r="AP4" s="471"/>
      <c r="AQ4" s="471"/>
      <c r="AR4" s="471"/>
      <c r="AS4" s="471"/>
      <c r="AT4" s="471"/>
      <c r="AU4" s="471"/>
      <c r="AV4" s="471"/>
      <c r="AW4" s="471"/>
      <c r="AX4" s="471"/>
      <c r="AY4" s="471"/>
      <c r="AZ4" s="471"/>
      <c r="BA4" s="471"/>
      <c r="BB4" s="471"/>
      <c r="BC4" s="471"/>
      <c r="BD4" s="471"/>
      <c r="BE4" s="471"/>
      <c r="BF4" s="471"/>
      <c r="BG4" s="471"/>
      <c r="BH4" s="471"/>
      <c r="BI4" s="471"/>
      <c r="BJ4" s="471"/>
      <c r="BK4" s="471"/>
      <c r="BL4" s="471"/>
      <c r="BM4" s="471"/>
      <c r="BN4" s="471"/>
      <c r="BO4" s="471"/>
      <c r="BP4" s="471"/>
      <c r="BQ4" s="471"/>
      <c r="BR4" s="471"/>
      <c r="BS4" s="471"/>
      <c r="BT4" s="471"/>
      <c r="BU4" s="471"/>
      <c r="BV4" s="471"/>
      <c r="BW4" s="471"/>
      <c r="BX4" s="471"/>
      <c r="BY4" s="471"/>
      <c r="BZ4" s="471"/>
      <c r="CA4" s="471"/>
      <c r="CB4" s="471"/>
      <c r="CC4" s="471"/>
      <c r="CD4" s="471"/>
      <c r="CE4" s="471"/>
      <c r="CF4" s="471"/>
      <c r="CG4" s="471"/>
      <c r="CH4" s="471"/>
      <c r="CI4" s="471"/>
      <c r="CJ4" s="471"/>
      <c r="CK4" s="471"/>
      <c r="CL4" s="471"/>
      <c r="CM4" s="471"/>
      <c r="CN4" s="471"/>
      <c r="CO4" s="471"/>
      <c r="CP4" s="471"/>
      <c r="CQ4" s="471"/>
      <c r="CR4" s="471"/>
      <c r="CS4" s="471"/>
      <c r="CT4" s="471"/>
      <c r="CU4" s="471"/>
      <c r="CV4" s="471"/>
      <c r="CW4" s="471"/>
      <c r="CX4" s="471"/>
      <c r="CY4" s="471"/>
      <c r="CZ4" s="471"/>
      <c r="DA4" s="471"/>
      <c r="DB4" s="471"/>
      <c r="DC4" s="471"/>
      <c r="DD4" s="471"/>
      <c r="DE4" s="471"/>
      <c r="DF4" s="471"/>
      <c r="DG4" s="471"/>
      <c r="DH4" s="471"/>
      <c r="DI4" s="471"/>
      <c r="DJ4" s="471"/>
      <c r="DK4" s="471"/>
      <c r="DL4" s="471"/>
      <c r="DM4" s="471"/>
      <c r="DN4" s="471"/>
      <c r="DO4" s="471"/>
      <c r="DP4" s="471"/>
      <c r="DQ4" s="471"/>
      <c r="DR4" s="471"/>
      <c r="DS4" s="471"/>
      <c r="DT4" s="471"/>
      <c r="DU4" s="471"/>
      <c r="DV4" s="471"/>
      <c r="DW4" s="471"/>
      <c r="DX4" s="471"/>
      <c r="DY4" s="471"/>
      <c r="DZ4" s="471"/>
      <c r="EA4" s="471"/>
      <c r="EB4" s="471"/>
      <c r="EC4" s="471"/>
      <c r="ED4" s="471"/>
      <c r="EE4" s="471"/>
      <c r="EF4" s="471"/>
      <c r="EG4" s="471"/>
      <c r="EH4" s="471"/>
      <c r="EI4" s="471"/>
      <c r="EJ4" s="471"/>
      <c r="EK4" s="471"/>
      <c r="EL4" s="471"/>
      <c r="EM4" s="471"/>
      <c r="EN4" s="471"/>
      <c r="EO4" s="471"/>
      <c r="EP4" s="471"/>
      <c r="EQ4" s="471"/>
      <c r="ER4" s="471"/>
      <c r="ES4" s="471"/>
      <c r="ET4" s="471"/>
      <c r="EU4" s="471"/>
      <c r="EV4" s="471"/>
      <c r="EW4" s="471"/>
      <c r="EX4" s="471"/>
      <c r="EY4" s="471"/>
      <c r="EZ4" s="471"/>
      <c r="FA4" s="471"/>
      <c r="FB4" s="471"/>
      <c r="FC4" s="471"/>
      <c r="FD4" s="471"/>
      <c r="FE4" s="471"/>
      <c r="FF4" s="471"/>
      <c r="FG4" s="471"/>
      <c r="FH4" s="471"/>
      <c r="FI4" s="471"/>
      <c r="FJ4" s="471"/>
      <c r="FK4" s="471"/>
      <c r="FL4" s="471"/>
      <c r="FM4" s="471"/>
      <c r="FN4" s="471"/>
      <c r="FO4" s="471"/>
      <c r="FP4" s="471"/>
      <c r="FQ4" s="471"/>
      <c r="FR4" s="471"/>
      <c r="FS4" s="471"/>
      <c r="FT4" s="471"/>
      <c r="FU4" s="471"/>
      <c r="FV4" s="471"/>
      <c r="FW4" s="471"/>
      <c r="FX4" s="471"/>
      <c r="FY4" s="471"/>
      <c r="FZ4" s="471"/>
      <c r="GA4" s="471"/>
      <c r="GB4" s="471"/>
      <c r="GC4" s="471"/>
      <c r="GD4" s="471"/>
      <c r="GE4" s="471"/>
      <c r="GF4" s="471"/>
      <c r="GG4" s="471"/>
      <c r="GH4" s="471"/>
      <c r="GI4" s="471"/>
      <c r="GJ4" s="471"/>
      <c r="GK4" s="471"/>
      <c r="GL4" s="471"/>
      <c r="GM4" s="471"/>
      <c r="GN4" s="471"/>
      <c r="GO4" s="471"/>
      <c r="GP4" s="471"/>
      <c r="GQ4" s="471"/>
      <c r="GR4" s="471"/>
      <c r="GS4" s="471"/>
      <c r="GT4" s="471"/>
      <c r="GU4" s="471"/>
      <c r="GV4" s="471"/>
      <c r="GW4" s="471"/>
      <c r="GX4" s="471"/>
      <c r="GY4" s="471"/>
      <c r="GZ4" s="471"/>
      <c r="HA4" s="471"/>
      <c r="HB4" s="471"/>
      <c r="HC4" s="471"/>
      <c r="HD4" s="471"/>
      <c r="HE4" s="471"/>
      <c r="HF4" s="471"/>
      <c r="HG4" s="471"/>
      <c r="HH4" s="471"/>
      <c r="HI4" s="471"/>
      <c r="HJ4" s="471"/>
      <c r="HK4" s="471"/>
      <c r="HL4" s="471"/>
      <c r="HM4" s="471"/>
      <c r="HN4" s="471"/>
      <c r="HO4" s="471"/>
      <c r="HP4" s="471"/>
      <c r="HQ4" s="471"/>
      <c r="HR4" s="471"/>
      <c r="HS4" s="471"/>
      <c r="HT4" s="471"/>
      <c r="HU4" s="471"/>
      <c r="HV4" s="471"/>
      <c r="HW4" s="471"/>
      <c r="HX4" s="471"/>
      <c r="HY4" s="471"/>
      <c r="HZ4" s="471"/>
      <c r="IA4" s="471"/>
      <c r="IB4" s="471"/>
      <c r="IC4" s="471"/>
      <c r="ID4" s="471"/>
      <c r="IE4" s="471"/>
      <c r="IF4" s="471"/>
      <c r="IG4" s="471"/>
      <c r="IH4" s="471"/>
      <c r="II4" s="471"/>
      <c r="IJ4" s="471"/>
      <c r="IK4" s="471"/>
      <c r="IL4" s="471"/>
      <c r="IM4" s="471"/>
      <c r="IN4" s="471"/>
      <c r="IO4" s="471"/>
      <c r="IP4" s="471"/>
      <c r="IQ4" s="471"/>
      <c r="IR4" s="471"/>
      <c r="IS4" s="471"/>
      <c r="IT4" s="471"/>
      <c r="IU4" s="471"/>
      <c r="IV4" s="471"/>
    </row>
    <row r="5" s="506" customFormat="1" ht="19.5" customHeight="1" spans="1:256">
      <c r="A5" s="457"/>
      <c r="B5" s="457"/>
      <c r="C5" s="477"/>
      <c r="D5" s="497"/>
      <c r="E5" s="477"/>
      <c r="F5" s="477"/>
      <c r="G5" s="477"/>
      <c r="H5" s="477"/>
      <c r="I5" s="477"/>
      <c r="J5" s="477"/>
      <c r="K5" s="477"/>
      <c r="L5" s="477"/>
      <c r="M5" s="477"/>
      <c r="N5" s="477"/>
      <c r="O5" s="477"/>
      <c r="P5" s="477"/>
      <c r="Q5" s="477"/>
      <c r="R5" s="585"/>
      <c r="S5" s="585"/>
      <c r="T5" s="583"/>
      <c r="U5" s="670"/>
      <c r="V5" s="670"/>
      <c r="W5" s="670"/>
      <c r="X5" s="670"/>
      <c r="Y5" s="675"/>
      <c r="Z5" s="673"/>
      <c r="AA5" s="471"/>
      <c r="AB5" s="471"/>
      <c r="AC5" s="471"/>
      <c r="AD5" s="471"/>
      <c r="AE5" s="471"/>
      <c r="AF5" s="471"/>
      <c r="AG5" s="471"/>
      <c r="AH5" s="471"/>
      <c r="AI5" s="471"/>
      <c r="AJ5" s="471"/>
      <c r="AK5" s="471"/>
      <c r="AL5" s="471"/>
      <c r="AM5" s="471"/>
      <c r="AN5" s="471"/>
      <c r="AO5" s="471"/>
      <c r="AP5" s="471"/>
      <c r="AQ5" s="471"/>
      <c r="AR5" s="471"/>
      <c r="AS5" s="471"/>
      <c r="AT5" s="471"/>
      <c r="AU5" s="471"/>
      <c r="AV5" s="471"/>
      <c r="AW5" s="471"/>
      <c r="AX5" s="471"/>
      <c r="AY5" s="471"/>
      <c r="AZ5" s="471"/>
      <c r="BA5" s="471"/>
      <c r="BB5" s="471"/>
      <c r="BC5" s="471"/>
      <c r="BD5" s="471"/>
      <c r="BE5" s="471"/>
      <c r="BF5" s="471"/>
      <c r="BG5" s="471"/>
      <c r="BH5" s="471"/>
      <c r="BI5" s="471"/>
      <c r="BJ5" s="471"/>
      <c r="BK5" s="471"/>
      <c r="BL5" s="471"/>
      <c r="BM5" s="471"/>
      <c r="BN5" s="471"/>
      <c r="BO5" s="471"/>
      <c r="BP5" s="471"/>
      <c r="BQ5" s="471"/>
      <c r="BR5" s="471"/>
      <c r="BS5" s="471"/>
      <c r="BT5" s="471"/>
      <c r="BU5" s="471"/>
      <c r="BV5" s="471"/>
      <c r="BW5" s="471"/>
      <c r="BX5" s="471"/>
      <c r="BY5" s="471"/>
      <c r="BZ5" s="471"/>
      <c r="CA5" s="471"/>
      <c r="CB5" s="471"/>
      <c r="CC5" s="471"/>
      <c r="CD5" s="471"/>
      <c r="CE5" s="471"/>
      <c r="CF5" s="471"/>
      <c r="CG5" s="471"/>
      <c r="CH5" s="471"/>
      <c r="CI5" s="471"/>
      <c r="CJ5" s="471"/>
      <c r="CK5" s="471"/>
      <c r="CL5" s="471"/>
      <c r="CM5" s="471"/>
      <c r="CN5" s="471"/>
      <c r="CO5" s="471"/>
      <c r="CP5" s="471"/>
      <c r="CQ5" s="471"/>
      <c r="CR5" s="471"/>
      <c r="CS5" s="471"/>
      <c r="CT5" s="471"/>
      <c r="CU5" s="471"/>
      <c r="CV5" s="471"/>
      <c r="CW5" s="471"/>
      <c r="CX5" s="471"/>
      <c r="CY5" s="471"/>
      <c r="CZ5" s="471"/>
      <c r="DA5" s="471"/>
      <c r="DB5" s="471"/>
      <c r="DC5" s="471"/>
      <c r="DD5" s="471"/>
      <c r="DE5" s="471"/>
      <c r="DF5" s="471"/>
      <c r="DG5" s="471"/>
      <c r="DH5" s="471"/>
      <c r="DI5" s="471"/>
      <c r="DJ5" s="471"/>
      <c r="DK5" s="471"/>
      <c r="DL5" s="471"/>
      <c r="DM5" s="471"/>
      <c r="DN5" s="471"/>
      <c r="DO5" s="471"/>
      <c r="DP5" s="471"/>
      <c r="DQ5" s="471"/>
      <c r="DR5" s="471"/>
      <c r="DS5" s="471"/>
      <c r="DT5" s="471"/>
      <c r="DU5" s="471"/>
      <c r="DV5" s="471"/>
      <c r="DW5" s="471"/>
      <c r="DX5" s="471"/>
      <c r="DY5" s="471"/>
      <c r="DZ5" s="471"/>
      <c r="EA5" s="471"/>
      <c r="EB5" s="471"/>
      <c r="EC5" s="471"/>
      <c r="ED5" s="471"/>
      <c r="EE5" s="471"/>
      <c r="EF5" s="471"/>
      <c r="EG5" s="471"/>
      <c r="EH5" s="471"/>
      <c r="EI5" s="471"/>
      <c r="EJ5" s="471"/>
      <c r="EK5" s="471"/>
      <c r="EL5" s="471"/>
      <c r="EM5" s="471"/>
      <c r="EN5" s="471"/>
      <c r="EO5" s="471"/>
      <c r="EP5" s="471"/>
      <c r="EQ5" s="471"/>
      <c r="ER5" s="471"/>
      <c r="ES5" s="471"/>
      <c r="ET5" s="471"/>
      <c r="EU5" s="471"/>
      <c r="EV5" s="471"/>
      <c r="EW5" s="471"/>
      <c r="EX5" s="471"/>
      <c r="EY5" s="471"/>
      <c r="EZ5" s="471"/>
      <c r="FA5" s="471"/>
      <c r="FB5" s="471"/>
      <c r="FC5" s="471"/>
      <c r="FD5" s="471"/>
      <c r="FE5" s="471"/>
      <c r="FF5" s="471"/>
      <c r="FG5" s="471"/>
      <c r="FH5" s="471"/>
      <c r="FI5" s="471"/>
      <c r="FJ5" s="471"/>
      <c r="FK5" s="471"/>
      <c r="FL5" s="471"/>
      <c r="FM5" s="471"/>
      <c r="FN5" s="471"/>
      <c r="FO5" s="471"/>
      <c r="FP5" s="471"/>
      <c r="FQ5" s="471"/>
      <c r="FR5" s="471"/>
      <c r="FS5" s="471"/>
      <c r="FT5" s="471"/>
      <c r="FU5" s="471"/>
      <c r="FV5" s="471"/>
      <c r="FW5" s="471"/>
      <c r="FX5" s="471"/>
      <c r="FY5" s="471"/>
      <c r="FZ5" s="471"/>
      <c r="GA5" s="471"/>
      <c r="GB5" s="471"/>
      <c r="GC5" s="471"/>
      <c r="GD5" s="471"/>
      <c r="GE5" s="471"/>
      <c r="GF5" s="471"/>
      <c r="GG5" s="471"/>
      <c r="GH5" s="471"/>
      <c r="GI5" s="471"/>
      <c r="GJ5" s="471"/>
      <c r="GK5" s="471"/>
      <c r="GL5" s="471"/>
      <c r="GM5" s="471"/>
      <c r="GN5" s="471"/>
      <c r="GO5" s="471"/>
      <c r="GP5" s="471"/>
      <c r="GQ5" s="471"/>
      <c r="GR5" s="471"/>
      <c r="GS5" s="471"/>
      <c r="GT5" s="471"/>
      <c r="GU5" s="471"/>
      <c r="GV5" s="471"/>
      <c r="GW5" s="471"/>
      <c r="GX5" s="471"/>
      <c r="GY5" s="471"/>
      <c r="GZ5" s="471"/>
      <c r="HA5" s="471"/>
      <c r="HB5" s="471"/>
      <c r="HC5" s="471"/>
      <c r="HD5" s="471"/>
      <c r="HE5" s="471"/>
      <c r="HF5" s="471"/>
      <c r="HG5" s="471"/>
      <c r="HH5" s="471"/>
      <c r="HI5" s="471"/>
      <c r="HJ5" s="471"/>
      <c r="HK5" s="471"/>
      <c r="HL5" s="471"/>
      <c r="HM5" s="471"/>
      <c r="HN5" s="471"/>
      <c r="HO5" s="471"/>
      <c r="HP5" s="471"/>
      <c r="HQ5" s="471"/>
      <c r="HR5" s="471"/>
      <c r="HS5" s="471"/>
      <c r="HT5" s="471"/>
      <c r="HU5" s="471"/>
      <c r="HV5" s="471"/>
      <c r="HW5" s="471"/>
      <c r="HX5" s="471"/>
      <c r="HY5" s="471"/>
      <c r="HZ5" s="471"/>
      <c r="IA5" s="471"/>
      <c r="IB5" s="471"/>
      <c r="IC5" s="471"/>
      <c r="ID5" s="471"/>
      <c r="IE5" s="471"/>
      <c r="IF5" s="471"/>
      <c r="IG5" s="471"/>
      <c r="IH5" s="471"/>
      <c r="II5" s="471"/>
      <c r="IJ5" s="471"/>
      <c r="IK5" s="471"/>
      <c r="IL5" s="471"/>
      <c r="IM5" s="471"/>
      <c r="IN5" s="471"/>
      <c r="IO5" s="471"/>
      <c r="IP5" s="471"/>
      <c r="IQ5" s="471"/>
      <c r="IR5" s="471"/>
      <c r="IS5" s="471"/>
      <c r="IT5" s="471"/>
      <c r="IU5" s="471"/>
      <c r="IV5" s="471"/>
    </row>
    <row r="6" s="557" customFormat="1" ht="50.25" customHeight="1" spans="1:256">
      <c r="A6" s="457"/>
      <c r="B6" s="457"/>
      <c r="C6" s="477"/>
      <c r="D6" s="457"/>
      <c r="E6" s="514" t="s">
        <v>160</v>
      </c>
      <c r="F6" s="514" t="s">
        <v>250</v>
      </c>
      <c r="G6" s="514" t="s">
        <v>251</v>
      </c>
      <c r="H6" s="514" t="s">
        <v>252</v>
      </c>
      <c r="I6" s="514" t="s">
        <v>253</v>
      </c>
      <c r="J6" s="514" t="s">
        <v>254</v>
      </c>
      <c r="K6" s="667" t="s">
        <v>160</v>
      </c>
      <c r="L6" s="667" t="s">
        <v>255</v>
      </c>
      <c r="M6" s="667" t="s">
        <v>256</v>
      </c>
      <c r="N6" s="514" t="s">
        <v>257</v>
      </c>
      <c r="O6" s="514" t="s">
        <v>258</v>
      </c>
      <c r="P6" s="514" t="s">
        <v>259</v>
      </c>
      <c r="Q6" s="514" t="s">
        <v>260</v>
      </c>
      <c r="R6" s="582" t="s">
        <v>261</v>
      </c>
      <c r="S6" s="477"/>
      <c r="T6" s="515" t="s">
        <v>160</v>
      </c>
      <c r="U6" s="515" t="s">
        <v>262</v>
      </c>
      <c r="V6" s="515" t="s">
        <v>263</v>
      </c>
      <c r="W6" s="515" t="s">
        <v>264</v>
      </c>
      <c r="X6" s="515" t="s">
        <v>265</v>
      </c>
      <c r="Y6" s="477" t="s">
        <v>249</v>
      </c>
      <c r="Z6" s="676"/>
      <c r="AA6" s="556"/>
      <c r="AB6" s="556"/>
      <c r="AC6" s="556"/>
      <c r="AD6" s="556"/>
      <c r="AE6" s="556"/>
      <c r="AF6" s="556"/>
      <c r="AG6" s="556"/>
      <c r="AH6" s="556"/>
      <c r="AI6" s="556"/>
      <c r="AJ6" s="556"/>
      <c r="AK6" s="556"/>
      <c r="AL6" s="556"/>
      <c r="AM6" s="556"/>
      <c r="AN6" s="556"/>
      <c r="AO6" s="556"/>
      <c r="AP6" s="556"/>
      <c r="AQ6" s="556"/>
      <c r="AR6" s="556"/>
      <c r="AS6" s="556"/>
      <c r="AT6" s="556"/>
      <c r="AU6" s="556"/>
      <c r="AV6" s="556"/>
      <c r="AW6" s="556"/>
      <c r="AX6" s="556"/>
      <c r="AY6" s="556"/>
      <c r="AZ6" s="556"/>
      <c r="BA6" s="556"/>
      <c r="BB6" s="556"/>
      <c r="BC6" s="556"/>
      <c r="BD6" s="556"/>
      <c r="BE6" s="556"/>
      <c r="BF6" s="556"/>
      <c r="BG6" s="556"/>
      <c r="BH6" s="556"/>
      <c r="BI6" s="556"/>
      <c r="BJ6" s="556"/>
      <c r="BK6" s="556"/>
      <c r="BL6" s="556"/>
      <c r="BM6" s="556"/>
      <c r="BN6" s="556"/>
      <c r="BO6" s="556"/>
      <c r="BP6" s="556"/>
      <c r="BQ6" s="556"/>
      <c r="BR6" s="556"/>
      <c r="BS6" s="556"/>
      <c r="BT6" s="556"/>
      <c r="BU6" s="556"/>
      <c r="BV6" s="556"/>
      <c r="BW6" s="556"/>
      <c r="BX6" s="556"/>
      <c r="BY6" s="556"/>
      <c r="BZ6" s="556"/>
      <c r="CA6" s="556"/>
      <c r="CB6" s="556"/>
      <c r="CC6" s="556"/>
      <c r="CD6" s="556"/>
      <c r="CE6" s="556"/>
      <c r="CF6" s="556"/>
      <c r="CG6" s="556"/>
      <c r="CH6" s="556"/>
      <c r="CI6" s="556"/>
      <c r="CJ6" s="556"/>
      <c r="CK6" s="556"/>
      <c r="CL6" s="556"/>
      <c r="CM6" s="556"/>
      <c r="CN6" s="556"/>
      <c r="CO6" s="556"/>
      <c r="CP6" s="556"/>
      <c r="CQ6" s="556"/>
      <c r="CR6" s="556"/>
      <c r="CS6" s="556"/>
      <c r="CT6" s="556"/>
      <c r="CU6" s="556"/>
      <c r="CV6" s="556"/>
      <c r="CW6" s="556"/>
      <c r="CX6" s="556"/>
      <c r="CY6" s="556"/>
      <c r="CZ6" s="556"/>
      <c r="DA6" s="556"/>
      <c r="DB6" s="556"/>
      <c r="DC6" s="556"/>
      <c r="DD6" s="556"/>
      <c r="DE6" s="556"/>
      <c r="DF6" s="556"/>
      <c r="DG6" s="556"/>
      <c r="DH6" s="556"/>
      <c r="DI6" s="556"/>
      <c r="DJ6" s="556"/>
      <c r="DK6" s="556"/>
      <c r="DL6" s="556"/>
      <c r="DM6" s="556"/>
      <c r="DN6" s="556"/>
      <c r="DO6" s="556"/>
      <c r="DP6" s="556"/>
      <c r="DQ6" s="556"/>
      <c r="DR6" s="556"/>
      <c r="DS6" s="556"/>
      <c r="DT6" s="556"/>
      <c r="DU6" s="556"/>
      <c r="DV6" s="556"/>
      <c r="DW6" s="556"/>
      <c r="DX6" s="556"/>
      <c r="DY6" s="556"/>
      <c r="DZ6" s="556"/>
      <c r="EA6" s="556"/>
      <c r="EB6" s="556"/>
      <c r="EC6" s="556"/>
      <c r="ED6" s="556"/>
      <c r="EE6" s="556"/>
      <c r="EF6" s="556"/>
      <c r="EG6" s="556"/>
      <c r="EH6" s="556"/>
      <c r="EI6" s="556"/>
      <c r="EJ6" s="556"/>
      <c r="EK6" s="556"/>
      <c r="EL6" s="556"/>
      <c r="EM6" s="556"/>
      <c r="EN6" s="556"/>
      <c r="EO6" s="556"/>
      <c r="EP6" s="556"/>
      <c r="EQ6" s="556"/>
      <c r="ER6" s="556"/>
      <c r="ES6" s="556"/>
      <c r="ET6" s="556"/>
      <c r="EU6" s="556"/>
      <c r="EV6" s="556"/>
      <c r="EW6" s="556"/>
      <c r="EX6" s="556"/>
      <c r="EY6" s="556"/>
      <c r="EZ6" s="556"/>
      <c r="FA6" s="556"/>
      <c r="FB6" s="556"/>
      <c r="FC6" s="556"/>
      <c r="FD6" s="556"/>
      <c r="FE6" s="556"/>
      <c r="FF6" s="556"/>
      <c r="FG6" s="556"/>
      <c r="FH6" s="556"/>
      <c r="FI6" s="556"/>
      <c r="FJ6" s="556"/>
      <c r="FK6" s="556"/>
      <c r="FL6" s="556"/>
      <c r="FM6" s="556"/>
      <c r="FN6" s="556"/>
      <c r="FO6" s="556"/>
      <c r="FP6" s="556"/>
      <c r="FQ6" s="556"/>
      <c r="FR6" s="556"/>
      <c r="FS6" s="556"/>
      <c r="FT6" s="556"/>
      <c r="FU6" s="556"/>
      <c r="FV6" s="556"/>
      <c r="FW6" s="556"/>
      <c r="FX6" s="556"/>
      <c r="FY6" s="556"/>
      <c r="FZ6" s="556"/>
      <c r="GA6" s="556"/>
      <c r="GB6" s="556"/>
      <c r="GC6" s="556"/>
      <c r="GD6" s="556"/>
      <c r="GE6" s="556"/>
      <c r="GF6" s="556"/>
      <c r="GG6" s="556"/>
      <c r="GH6" s="556"/>
      <c r="GI6" s="556"/>
      <c r="GJ6" s="556"/>
      <c r="GK6" s="556"/>
      <c r="GL6" s="556"/>
      <c r="GM6" s="556"/>
      <c r="GN6" s="556"/>
      <c r="GO6" s="556"/>
      <c r="GP6" s="556"/>
      <c r="GQ6" s="556"/>
      <c r="GR6" s="556"/>
      <c r="GS6" s="556"/>
      <c r="GT6" s="556"/>
      <c r="GU6" s="556"/>
      <c r="GV6" s="556"/>
      <c r="GW6" s="556"/>
      <c r="GX6" s="556"/>
      <c r="GY6" s="556"/>
      <c r="GZ6" s="556"/>
      <c r="HA6" s="556"/>
      <c r="HB6" s="556"/>
      <c r="HC6" s="556"/>
      <c r="HD6" s="556"/>
      <c r="HE6" s="556"/>
      <c r="HF6" s="556"/>
      <c r="HG6" s="556"/>
      <c r="HH6" s="556"/>
      <c r="HI6" s="556"/>
      <c r="HJ6" s="556"/>
      <c r="HK6" s="556"/>
      <c r="HL6" s="556"/>
      <c r="HM6" s="556"/>
      <c r="HN6" s="556"/>
      <c r="HO6" s="556"/>
      <c r="HP6" s="556"/>
      <c r="HQ6" s="556"/>
      <c r="HR6" s="556"/>
      <c r="HS6" s="556"/>
      <c r="HT6" s="556"/>
      <c r="HU6" s="556"/>
      <c r="HV6" s="556"/>
      <c r="HW6" s="556"/>
      <c r="HX6" s="556"/>
      <c r="HY6" s="556"/>
      <c r="HZ6" s="556"/>
      <c r="IA6" s="556"/>
      <c r="IB6" s="556"/>
      <c r="IC6" s="556"/>
      <c r="ID6" s="556"/>
      <c r="IE6" s="556"/>
      <c r="IF6" s="556"/>
      <c r="IG6" s="556"/>
      <c r="IH6" s="556"/>
      <c r="II6" s="556"/>
      <c r="IJ6" s="556"/>
      <c r="IK6" s="556"/>
      <c r="IL6" s="556"/>
      <c r="IM6" s="556"/>
      <c r="IN6" s="556"/>
      <c r="IO6" s="556"/>
      <c r="IP6" s="556"/>
      <c r="IQ6" s="556"/>
      <c r="IR6" s="556"/>
      <c r="IS6" s="556"/>
      <c r="IT6" s="556"/>
      <c r="IU6" s="556"/>
      <c r="IV6" s="556"/>
    </row>
    <row r="7" s="506" customFormat="1" ht="39" customHeight="1" spans="1:256">
      <c r="A7" s="457"/>
      <c r="B7" s="230" t="s">
        <v>106</v>
      </c>
      <c r="C7" s="230" t="s">
        <v>107</v>
      </c>
      <c r="D7" s="658">
        <f t="shared" ref="D7:I7" si="0">D8+D15+D25+D38</f>
        <v>36709535.23</v>
      </c>
      <c r="E7" s="658">
        <f t="shared" si="0"/>
        <v>25197691</v>
      </c>
      <c r="F7" s="658">
        <f t="shared" si="0"/>
        <v>14815284</v>
      </c>
      <c r="G7" s="658">
        <f t="shared" si="0"/>
        <v>7660376</v>
      </c>
      <c r="H7" s="658">
        <f t="shared" si="0"/>
        <v>7200</v>
      </c>
      <c r="I7" s="658">
        <f t="shared" si="0"/>
        <v>1234607</v>
      </c>
      <c r="J7" s="658">
        <f t="shared" ref="J7:Y7" si="1">J8+J15+J25+J38</f>
        <v>0</v>
      </c>
      <c r="K7" s="658">
        <f t="shared" si="1"/>
        <v>8071012.91</v>
      </c>
      <c r="L7" s="658">
        <f t="shared" si="1"/>
        <v>3756105.56</v>
      </c>
      <c r="M7" s="658">
        <f t="shared" si="1"/>
        <v>1878053.28</v>
      </c>
      <c r="N7" s="658">
        <f t="shared" si="1"/>
        <v>1760675.7</v>
      </c>
      <c r="O7" s="658">
        <f t="shared" si="1"/>
        <v>0</v>
      </c>
      <c r="P7" s="658">
        <f t="shared" si="1"/>
        <v>234756.16</v>
      </c>
      <c r="Q7" s="658">
        <f t="shared" si="1"/>
        <v>164329.21</v>
      </c>
      <c r="R7" s="658">
        <f t="shared" si="1"/>
        <v>277093</v>
      </c>
      <c r="S7" s="658">
        <f t="shared" si="1"/>
        <v>2817079.92</v>
      </c>
      <c r="T7" s="658">
        <f t="shared" si="1"/>
        <v>623751.4</v>
      </c>
      <c r="U7" s="658">
        <f t="shared" si="1"/>
        <v>10440</v>
      </c>
      <c r="V7" s="658">
        <f t="shared" si="1"/>
        <v>0</v>
      </c>
      <c r="W7" s="658">
        <f t="shared" si="1"/>
        <v>222229.4</v>
      </c>
      <c r="X7" s="658">
        <f t="shared" si="1"/>
        <v>370382</v>
      </c>
      <c r="Y7" s="658">
        <f t="shared" si="1"/>
        <v>20700</v>
      </c>
      <c r="Z7" s="471"/>
      <c r="AA7" s="471"/>
      <c r="AB7" s="471"/>
      <c r="AC7" s="471"/>
      <c r="AD7" s="471"/>
      <c r="AE7" s="471"/>
      <c r="AF7" s="471"/>
      <c r="AG7" s="471"/>
      <c r="AH7" s="471"/>
      <c r="AI7" s="471"/>
      <c r="AJ7" s="471"/>
      <c r="AK7" s="471"/>
      <c r="AL7" s="471"/>
      <c r="AM7" s="471"/>
      <c r="AN7" s="471"/>
      <c r="AO7" s="471"/>
      <c r="AP7" s="471"/>
      <c r="AQ7" s="471"/>
      <c r="AR7" s="471"/>
      <c r="AS7" s="471"/>
      <c r="AT7" s="471"/>
      <c r="AU7" s="471"/>
      <c r="AV7" s="471"/>
      <c r="AW7" s="471"/>
      <c r="AX7" s="471"/>
      <c r="AY7" s="471"/>
      <c r="AZ7" s="471"/>
      <c r="BA7" s="471"/>
      <c r="BB7" s="471"/>
      <c r="BC7" s="471"/>
      <c r="BD7" s="471"/>
      <c r="BE7" s="471"/>
      <c r="BF7" s="471"/>
      <c r="BG7" s="471"/>
      <c r="BH7" s="471"/>
      <c r="BI7" s="471"/>
      <c r="BJ7" s="471"/>
      <c r="BK7" s="471"/>
      <c r="BL7" s="471"/>
      <c r="BM7" s="471"/>
      <c r="BN7" s="471"/>
      <c r="BO7" s="471"/>
      <c r="BP7" s="471"/>
      <c r="BQ7" s="471"/>
      <c r="BR7" s="471"/>
      <c r="BS7" s="471"/>
      <c r="BT7" s="471"/>
      <c r="BU7" s="471"/>
      <c r="BV7" s="471"/>
      <c r="BW7" s="471"/>
      <c r="BX7" s="471"/>
      <c r="BY7" s="471"/>
      <c r="BZ7" s="471"/>
      <c r="CA7" s="471"/>
      <c r="CB7" s="471"/>
      <c r="CC7" s="471"/>
      <c r="CD7" s="471"/>
      <c r="CE7" s="471"/>
      <c r="CF7" s="471"/>
      <c r="CG7" s="471"/>
      <c r="CH7" s="471"/>
      <c r="CI7" s="471"/>
      <c r="CJ7" s="471"/>
      <c r="CK7" s="471"/>
      <c r="CL7" s="471"/>
      <c r="CM7" s="471"/>
      <c r="CN7" s="471"/>
      <c r="CO7" s="471"/>
      <c r="CP7" s="471"/>
      <c r="CQ7" s="471"/>
      <c r="CR7" s="471"/>
      <c r="CS7" s="471"/>
      <c r="CT7" s="471"/>
      <c r="CU7" s="471"/>
      <c r="CV7" s="471"/>
      <c r="CW7" s="471"/>
      <c r="CX7" s="471"/>
      <c r="CY7" s="471"/>
      <c r="CZ7" s="471"/>
      <c r="DA7" s="471"/>
      <c r="DB7" s="471"/>
      <c r="DC7" s="471"/>
      <c r="DD7" s="471"/>
      <c r="DE7" s="471"/>
      <c r="DF7" s="471"/>
      <c r="DG7" s="471"/>
      <c r="DH7" s="471"/>
      <c r="DI7" s="471"/>
      <c r="DJ7" s="471"/>
      <c r="DK7" s="471"/>
      <c r="DL7" s="471"/>
      <c r="DM7" s="471"/>
      <c r="DN7" s="471"/>
      <c r="DO7" s="471"/>
      <c r="DP7" s="471"/>
      <c r="DQ7" s="471"/>
      <c r="DR7" s="471"/>
      <c r="DS7" s="471"/>
      <c r="DT7" s="471"/>
      <c r="DU7" s="471"/>
      <c r="DV7" s="471"/>
      <c r="DW7" s="471"/>
      <c r="DX7" s="471"/>
      <c r="DY7" s="471"/>
      <c r="DZ7" s="471"/>
      <c r="EA7" s="471"/>
      <c r="EB7" s="471"/>
      <c r="EC7" s="471"/>
      <c r="ED7" s="471"/>
      <c r="EE7" s="471"/>
      <c r="EF7" s="471"/>
      <c r="EG7" s="471"/>
      <c r="EH7" s="471"/>
      <c r="EI7" s="471"/>
      <c r="EJ7" s="471"/>
      <c r="EK7" s="471"/>
      <c r="EL7" s="471"/>
      <c r="EM7" s="471"/>
      <c r="EN7" s="471"/>
      <c r="EO7" s="471"/>
      <c r="EP7" s="471"/>
      <c r="EQ7" s="471"/>
      <c r="ER7" s="471"/>
      <c r="ES7" s="471"/>
      <c r="ET7" s="471"/>
      <c r="EU7" s="471"/>
      <c r="EV7" s="471"/>
      <c r="EW7" s="471"/>
      <c r="EX7" s="471"/>
      <c r="EY7" s="471"/>
      <c r="EZ7" s="471"/>
      <c r="FA7" s="471"/>
      <c r="FB7" s="471"/>
      <c r="FC7" s="471"/>
      <c r="FD7" s="471"/>
      <c r="FE7" s="471"/>
      <c r="FF7" s="471"/>
      <c r="FG7" s="471"/>
      <c r="FH7" s="471"/>
      <c r="FI7" s="471"/>
      <c r="FJ7" s="471"/>
      <c r="FK7" s="471"/>
      <c r="FL7" s="471"/>
      <c r="FM7" s="471"/>
      <c r="FN7" s="471"/>
      <c r="FO7" s="471"/>
      <c r="FP7" s="471"/>
      <c r="FQ7" s="471"/>
      <c r="FR7" s="471"/>
      <c r="FS7" s="471"/>
      <c r="FT7" s="471"/>
      <c r="FU7" s="471"/>
      <c r="FV7" s="471"/>
      <c r="FW7" s="471"/>
      <c r="FX7" s="471"/>
      <c r="FY7" s="471"/>
      <c r="FZ7" s="471"/>
      <c r="GA7" s="471"/>
      <c r="GB7" s="471"/>
      <c r="GC7" s="471"/>
      <c r="GD7" s="471"/>
      <c r="GE7" s="471"/>
      <c r="GF7" s="471"/>
      <c r="GG7" s="471"/>
      <c r="GH7" s="471"/>
      <c r="GI7" s="471"/>
      <c r="GJ7" s="471"/>
      <c r="GK7" s="471"/>
      <c r="GL7" s="471"/>
      <c r="GM7" s="471"/>
      <c r="GN7" s="471"/>
      <c r="GO7" s="471"/>
      <c r="GP7" s="471"/>
      <c r="GQ7" s="471"/>
      <c r="GR7" s="471"/>
      <c r="GS7" s="471"/>
      <c r="GT7" s="471"/>
      <c r="GU7" s="471"/>
      <c r="GV7" s="471"/>
      <c r="GW7" s="471"/>
      <c r="GX7" s="471"/>
      <c r="GY7" s="471"/>
      <c r="GZ7" s="471"/>
      <c r="HA7" s="471"/>
      <c r="HB7" s="471"/>
      <c r="HC7" s="471"/>
      <c r="HD7" s="471"/>
      <c r="HE7" s="471"/>
      <c r="HF7" s="471"/>
      <c r="HG7" s="471"/>
      <c r="HH7" s="471"/>
      <c r="HI7" s="471"/>
      <c r="HJ7" s="471"/>
      <c r="HK7" s="471"/>
      <c r="HL7" s="471"/>
      <c r="HM7" s="471"/>
      <c r="HN7" s="471"/>
      <c r="HO7" s="471"/>
      <c r="HP7" s="471"/>
      <c r="HQ7" s="471"/>
      <c r="HR7" s="471"/>
      <c r="HS7" s="471"/>
      <c r="HT7" s="471"/>
      <c r="HU7" s="471"/>
      <c r="HV7" s="471"/>
      <c r="HW7" s="471"/>
      <c r="HX7" s="471"/>
      <c r="HY7" s="471"/>
      <c r="HZ7" s="471"/>
      <c r="IA7" s="471"/>
      <c r="IB7" s="471"/>
      <c r="IC7" s="471"/>
      <c r="ID7" s="471"/>
      <c r="IE7" s="471"/>
      <c r="IF7" s="471"/>
      <c r="IG7" s="471"/>
      <c r="IH7" s="471"/>
      <c r="II7" s="471"/>
      <c r="IJ7" s="471"/>
      <c r="IK7" s="471"/>
      <c r="IL7" s="471"/>
      <c r="IM7" s="471"/>
      <c r="IN7" s="471"/>
      <c r="IO7" s="471"/>
      <c r="IP7" s="471"/>
      <c r="IQ7" s="471"/>
      <c r="IR7" s="471"/>
      <c r="IS7" s="471"/>
      <c r="IT7" s="471"/>
      <c r="IU7" s="471"/>
      <c r="IV7" s="471"/>
    </row>
    <row r="8" s="655" customFormat="1" ht="39" customHeight="1" spans="1:255">
      <c r="A8" s="265"/>
      <c r="B8" s="230" t="s">
        <v>108</v>
      </c>
      <c r="C8" s="230" t="s">
        <v>109</v>
      </c>
      <c r="D8" s="658">
        <f t="shared" ref="D8:Y8" si="2">D9+D12</f>
        <v>19519089</v>
      </c>
      <c r="E8" s="658">
        <f t="shared" si="2"/>
        <v>13466871</v>
      </c>
      <c r="F8" s="658">
        <f t="shared" si="2"/>
        <v>7731012</v>
      </c>
      <c r="G8" s="658">
        <f t="shared" si="2"/>
        <v>3604184</v>
      </c>
      <c r="H8" s="658">
        <f t="shared" si="2"/>
        <v>7200</v>
      </c>
      <c r="I8" s="658">
        <f t="shared" si="2"/>
        <v>644251</v>
      </c>
      <c r="J8" s="658">
        <f t="shared" si="2"/>
        <v>0</v>
      </c>
      <c r="K8" s="658">
        <f t="shared" si="2"/>
        <v>4249254</v>
      </c>
      <c r="L8" s="658">
        <f t="shared" si="2"/>
        <v>1973631</v>
      </c>
      <c r="M8" s="658">
        <f t="shared" si="2"/>
        <v>986816</v>
      </c>
      <c r="N8" s="658">
        <f t="shared" si="2"/>
        <v>925140</v>
      </c>
      <c r="O8" s="658">
        <f t="shared" si="2"/>
        <v>0</v>
      </c>
      <c r="P8" s="658">
        <f t="shared" si="2"/>
        <v>123352</v>
      </c>
      <c r="Q8" s="658">
        <f t="shared" si="2"/>
        <v>86346</v>
      </c>
      <c r="R8" s="658">
        <f t="shared" si="2"/>
        <v>153969</v>
      </c>
      <c r="S8" s="658">
        <f t="shared" si="2"/>
        <v>1480224</v>
      </c>
      <c r="T8" s="658">
        <f t="shared" si="2"/>
        <v>322740</v>
      </c>
      <c r="U8" s="658">
        <f t="shared" si="2"/>
        <v>0</v>
      </c>
      <c r="V8" s="658">
        <f t="shared" si="2"/>
        <v>0</v>
      </c>
      <c r="W8" s="658">
        <f t="shared" si="2"/>
        <v>115965</v>
      </c>
      <c r="X8" s="658">
        <f t="shared" si="2"/>
        <v>193275</v>
      </c>
      <c r="Y8" s="658">
        <f t="shared" si="2"/>
        <v>13500</v>
      </c>
      <c r="Z8" s="217"/>
      <c r="AA8" s="217"/>
      <c r="AB8" s="217"/>
      <c r="AC8" s="217"/>
      <c r="AD8" s="217"/>
      <c r="AE8" s="217"/>
      <c r="AF8" s="217"/>
      <c r="AG8" s="217"/>
      <c r="AH8" s="217"/>
      <c r="AI8" s="217"/>
      <c r="AJ8" s="217"/>
      <c r="AK8" s="217"/>
      <c r="AL8" s="217"/>
      <c r="AM8" s="217"/>
      <c r="AN8" s="217"/>
      <c r="AO8" s="217"/>
      <c r="AP8" s="217"/>
      <c r="AQ8" s="217"/>
      <c r="AR8" s="217"/>
      <c r="AS8" s="217"/>
      <c r="AT8" s="217"/>
      <c r="AU8" s="217"/>
      <c r="AV8" s="217"/>
      <c r="AW8" s="217"/>
      <c r="AX8" s="217"/>
      <c r="AY8" s="217"/>
      <c r="AZ8" s="217"/>
      <c r="BA8" s="217"/>
      <c r="BB8" s="217"/>
      <c r="BC8" s="217"/>
      <c r="BD8" s="217"/>
      <c r="BE8" s="217"/>
      <c r="BF8" s="217"/>
      <c r="BG8" s="217"/>
      <c r="BH8" s="217"/>
      <c r="BI8" s="217"/>
      <c r="BJ8" s="217"/>
      <c r="BK8" s="217"/>
      <c r="BL8" s="217"/>
      <c r="BM8" s="217"/>
      <c r="BN8" s="217"/>
      <c r="BO8" s="217"/>
      <c r="BP8" s="217"/>
      <c r="BQ8" s="217"/>
      <c r="BR8" s="217"/>
      <c r="BS8" s="217"/>
      <c r="BT8" s="217"/>
      <c r="BU8" s="217"/>
      <c r="BV8" s="217"/>
      <c r="BW8" s="217"/>
      <c r="BX8" s="217"/>
      <c r="BY8" s="217"/>
      <c r="BZ8" s="217"/>
      <c r="CA8" s="217"/>
      <c r="CB8" s="217"/>
      <c r="CC8" s="217"/>
      <c r="CD8" s="217"/>
      <c r="CE8" s="217"/>
      <c r="CF8" s="217"/>
      <c r="CG8" s="217"/>
      <c r="CH8" s="217"/>
      <c r="CI8" s="217"/>
      <c r="CJ8" s="217"/>
      <c r="CK8" s="217"/>
      <c r="CL8" s="217"/>
      <c r="CM8" s="217"/>
      <c r="CN8" s="217"/>
      <c r="CO8" s="217"/>
      <c r="CP8" s="217"/>
      <c r="CQ8" s="217"/>
      <c r="CR8" s="217"/>
      <c r="CS8" s="217"/>
      <c r="CT8" s="217"/>
      <c r="CU8" s="217"/>
      <c r="CV8" s="217"/>
      <c r="CW8" s="217"/>
      <c r="CX8" s="217"/>
      <c r="CY8" s="217"/>
      <c r="CZ8" s="217"/>
      <c r="DA8" s="217"/>
      <c r="DB8" s="217"/>
      <c r="DC8" s="217"/>
      <c r="DD8" s="217"/>
      <c r="DE8" s="217"/>
      <c r="DF8" s="217"/>
      <c r="DG8" s="217"/>
      <c r="DH8" s="217"/>
      <c r="DI8" s="217"/>
      <c r="DJ8" s="217"/>
      <c r="DK8" s="217"/>
      <c r="DL8" s="217"/>
      <c r="DM8" s="217"/>
      <c r="DN8" s="217"/>
      <c r="DO8" s="217"/>
      <c r="DP8" s="217"/>
      <c r="DQ8" s="217"/>
      <c r="DR8" s="217"/>
      <c r="DS8" s="217"/>
      <c r="DT8" s="217"/>
      <c r="DU8" s="217"/>
      <c r="DV8" s="217"/>
      <c r="DW8" s="217"/>
      <c r="DX8" s="217"/>
      <c r="DY8" s="217"/>
      <c r="DZ8" s="217"/>
      <c r="EA8" s="217"/>
      <c r="EB8" s="217"/>
      <c r="EC8" s="217"/>
      <c r="ED8" s="217"/>
      <c r="EE8" s="217"/>
      <c r="EF8" s="217"/>
      <c r="EG8" s="217"/>
      <c r="EH8" s="217"/>
      <c r="EI8" s="217"/>
      <c r="EJ8" s="217"/>
      <c r="EK8" s="217"/>
      <c r="EL8" s="217"/>
      <c r="EM8" s="217"/>
      <c r="EN8" s="217"/>
      <c r="EO8" s="217"/>
      <c r="EP8" s="217"/>
      <c r="EQ8" s="217"/>
      <c r="ER8" s="217"/>
      <c r="ES8" s="217"/>
      <c r="ET8" s="217"/>
      <c r="EU8" s="217"/>
      <c r="EV8" s="217"/>
      <c r="EW8" s="217"/>
      <c r="EX8" s="217"/>
      <c r="EY8" s="217"/>
      <c r="EZ8" s="217"/>
      <c r="FA8" s="217"/>
      <c r="FB8" s="217"/>
      <c r="FC8" s="217"/>
      <c r="FD8" s="217"/>
      <c r="FE8" s="217"/>
      <c r="FF8" s="217"/>
      <c r="FG8" s="217"/>
      <c r="FH8" s="217"/>
      <c r="FI8" s="217"/>
      <c r="FJ8" s="217"/>
      <c r="FK8" s="217"/>
      <c r="FL8" s="217"/>
      <c r="FM8" s="217"/>
      <c r="FN8" s="217"/>
      <c r="FO8" s="217"/>
      <c r="FP8" s="217"/>
      <c r="FQ8" s="217"/>
      <c r="FR8" s="217"/>
      <c r="FS8" s="217"/>
      <c r="FT8" s="217"/>
      <c r="FU8" s="217"/>
      <c r="FV8" s="217"/>
      <c r="FW8" s="217"/>
      <c r="FX8" s="217"/>
      <c r="FY8" s="217"/>
      <c r="FZ8" s="217"/>
      <c r="GA8" s="217"/>
      <c r="GB8" s="217"/>
      <c r="GC8" s="217"/>
      <c r="GD8" s="217"/>
      <c r="GE8" s="217"/>
      <c r="GF8" s="217"/>
      <c r="GG8" s="217"/>
      <c r="GH8" s="217"/>
      <c r="GI8" s="217"/>
      <c r="GJ8" s="217"/>
      <c r="GK8" s="217"/>
      <c r="GL8" s="217"/>
      <c r="GM8" s="217"/>
      <c r="GN8" s="217"/>
      <c r="GO8" s="217"/>
      <c r="GP8" s="217"/>
      <c r="GQ8" s="217"/>
      <c r="GR8" s="217"/>
      <c r="GS8" s="217"/>
      <c r="GT8" s="217"/>
      <c r="GU8" s="217"/>
      <c r="GV8" s="217"/>
      <c r="GW8" s="217"/>
      <c r="GX8" s="217"/>
      <c r="GY8" s="217"/>
      <c r="GZ8" s="217"/>
      <c r="HA8" s="217"/>
      <c r="HB8" s="217"/>
      <c r="HC8" s="217"/>
      <c r="HD8" s="217"/>
      <c r="HE8" s="217"/>
      <c r="HF8" s="217"/>
      <c r="HG8" s="217"/>
      <c r="HH8" s="217"/>
      <c r="HI8" s="217"/>
      <c r="HJ8" s="217"/>
      <c r="HK8" s="217"/>
      <c r="HL8" s="217"/>
      <c r="HM8" s="217"/>
      <c r="HN8" s="217"/>
      <c r="HO8" s="217"/>
      <c r="HP8" s="217"/>
      <c r="HQ8" s="217"/>
      <c r="HR8" s="217"/>
      <c r="HS8" s="217"/>
      <c r="HT8" s="217"/>
      <c r="HU8" s="217"/>
      <c r="HV8" s="217"/>
      <c r="HW8" s="217"/>
      <c r="HX8" s="217"/>
      <c r="HY8" s="217"/>
      <c r="HZ8" s="217"/>
      <c r="IA8" s="217"/>
      <c r="IB8" s="217"/>
      <c r="IC8" s="217"/>
      <c r="ID8" s="217"/>
      <c r="IE8" s="217"/>
      <c r="IF8" s="217"/>
      <c r="IG8" s="217"/>
      <c r="IH8" s="217"/>
      <c r="II8" s="217"/>
      <c r="IJ8" s="217"/>
      <c r="IK8" s="217"/>
      <c r="IL8" s="217"/>
      <c r="IM8" s="217"/>
      <c r="IN8" s="217"/>
      <c r="IO8" s="217"/>
      <c r="IP8" s="217"/>
      <c r="IQ8" s="217"/>
      <c r="IR8" s="217"/>
      <c r="IS8" s="217"/>
      <c r="IT8" s="217"/>
      <c r="IU8" s="217"/>
    </row>
    <row r="9" s="655" customFormat="1" ht="39" customHeight="1" spans="1:255">
      <c r="A9" s="266" t="s">
        <v>230</v>
      </c>
      <c r="B9" s="276" t="s">
        <v>108</v>
      </c>
      <c r="C9" s="267" t="s">
        <v>198</v>
      </c>
      <c r="D9" s="659">
        <f t="shared" ref="D9:R9" si="3">D10</f>
        <v>18038865</v>
      </c>
      <c r="E9" s="659">
        <f t="shared" si="3"/>
        <v>11986647</v>
      </c>
      <c r="F9" s="659">
        <f t="shared" si="3"/>
        <v>7731012</v>
      </c>
      <c r="G9" s="659">
        <f t="shared" si="3"/>
        <v>3604184</v>
      </c>
      <c r="H9" s="659">
        <f t="shared" si="3"/>
        <v>7200</v>
      </c>
      <c r="I9" s="659">
        <f t="shared" si="3"/>
        <v>644251</v>
      </c>
      <c r="J9" s="659">
        <f t="shared" si="3"/>
        <v>0</v>
      </c>
      <c r="K9" s="659">
        <f t="shared" si="3"/>
        <v>4249254</v>
      </c>
      <c r="L9" s="659">
        <f t="shared" si="3"/>
        <v>1973631</v>
      </c>
      <c r="M9" s="659">
        <f t="shared" si="3"/>
        <v>986816</v>
      </c>
      <c r="N9" s="659">
        <f t="shared" si="3"/>
        <v>925140</v>
      </c>
      <c r="O9" s="659">
        <f t="shared" si="3"/>
        <v>0</v>
      </c>
      <c r="P9" s="659">
        <f t="shared" si="3"/>
        <v>123352</v>
      </c>
      <c r="Q9" s="659">
        <f t="shared" si="3"/>
        <v>86346</v>
      </c>
      <c r="R9" s="659">
        <f t="shared" si="3"/>
        <v>153969</v>
      </c>
      <c r="S9" s="279"/>
      <c r="T9" s="659">
        <f t="shared" ref="T9:Y9" si="4">T10</f>
        <v>322740</v>
      </c>
      <c r="U9" s="659">
        <f t="shared" si="4"/>
        <v>0</v>
      </c>
      <c r="V9" s="659">
        <f t="shared" si="4"/>
        <v>0</v>
      </c>
      <c r="W9" s="659">
        <f t="shared" si="4"/>
        <v>115965</v>
      </c>
      <c r="X9" s="659">
        <f t="shared" si="4"/>
        <v>193275</v>
      </c>
      <c r="Y9" s="659">
        <f t="shared" si="4"/>
        <v>13500</v>
      </c>
      <c r="Z9" s="217"/>
      <c r="AA9" s="217"/>
      <c r="AB9" s="217"/>
      <c r="AC9" s="217"/>
      <c r="AD9" s="217"/>
      <c r="AE9" s="217"/>
      <c r="AF9" s="217"/>
      <c r="AG9" s="217"/>
      <c r="AH9" s="217"/>
      <c r="AI9" s="217"/>
      <c r="AJ9" s="217"/>
      <c r="AK9" s="217"/>
      <c r="AL9" s="217"/>
      <c r="AM9" s="217"/>
      <c r="AN9" s="217"/>
      <c r="AO9" s="217"/>
      <c r="AP9" s="217"/>
      <c r="AQ9" s="217"/>
      <c r="AR9" s="217"/>
      <c r="AS9" s="217"/>
      <c r="AT9" s="217"/>
      <c r="AU9" s="217"/>
      <c r="AV9" s="217"/>
      <c r="AW9" s="217"/>
      <c r="AX9" s="217"/>
      <c r="AY9" s="217"/>
      <c r="AZ9" s="217"/>
      <c r="BA9" s="217"/>
      <c r="BB9" s="217"/>
      <c r="BC9" s="217"/>
      <c r="BD9" s="217"/>
      <c r="BE9" s="217"/>
      <c r="BF9" s="217"/>
      <c r="BG9" s="217"/>
      <c r="BH9" s="217"/>
      <c r="BI9" s="217"/>
      <c r="BJ9" s="217"/>
      <c r="BK9" s="217"/>
      <c r="BL9" s="217"/>
      <c r="BM9" s="217"/>
      <c r="BN9" s="217"/>
      <c r="BO9" s="217"/>
      <c r="BP9" s="217"/>
      <c r="BQ9" s="217"/>
      <c r="BR9" s="217"/>
      <c r="BS9" s="217"/>
      <c r="BT9" s="217"/>
      <c r="BU9" s="217"/>
      <c r="BV9" s="217"/>
      <c r="BW9" s="217"/>
      <c r="BX9" s="217"/>
      <c r="BY9" s="217"/>
      <c r="BZ9" s="217"/>
      <c r="CA9" s="217"/>
      <c r="CB9" s="217"/>
      <c r="CC9" s="217"/>
      <c r="CD9" s="217"/>
      <c r="CE9" s="217"/>
      <c r="CF9" s="217"/>
      <c r="CG9" s="217"/>
      <c r="CH9" s="217"/>
      <c r="CI9" s="217"/>
      <c r="CJ9" s="217"/>
      <c r="CK9" s="217"/>
      <c r="CL9" s="217"/>
      <c r="CM9" s="217"/>
      <c r="CN9" s="217"/>
      <c r="CO9" s="217"/>
      <c r="CP9" s="217"/>
      <c r="CQ9" s="217"/>
      <c r="CR9" s="217"/>
      <c r="CS9" s="217"/>
      <c r="CT9" s="217"/>
      <c r="CU9" s="217"/>
      <c r="CV9" s="217"/>
      <c r="CW9" s="217"/>
      <c r="CX9" s="217"/>
      <c r="CY9" s="217"/>
      <c r="CZ9" s="217"/>
      <c r="DA9" s="217"/>
      <c r="DB9" s="217"/>
      <c r="DC9" s="217"/>
      <c r="DD9" s="217"/>
      <c r="DE9" s="217"/>
      <c r="DF9" s="217"/>
      <c r="DG9" s="217"/>
      <c r="DH9" s="217"/>
      <c r="DI9" s="217"/>
      <c r="DJ9" s="217"/>
      <c r="DK9" s="217"/>
      <c r="DL9" s="217"/>
      <c r="DM9" s="217"/>
      <c r="DN9" s="217"/>
      <c r="DO9" s="217"/>
      <c r="DP9" s="217"/>
      <c r="DQ9" s="217"/>
      <c r="DR9" s="217"/>
      <c r="DS9" s="217"/>
      <c r="DT9" s="217"/>
      <c r="DU9" s="217"/>
      <c r="DV9" s="217"/>
      <c r="DW9" s="217"/>
      <c r="DX9" s="217"/>
      <c r="DY9" s="217"/>
      <c r="DZ9" s="217"/>
      <c r="EA9" s="217"/>
      <c r="EB9" s="217"/>
      <c r="EC9" s="217"/>
      <c r="ED9" s="217"/>
      <c r="EE9" s="217"/>
      <c r="EF9" s="217"/>
      <c r="EG9" s="217"/>
      <c r="EH9" s="217"/>
      <c r="EI9" s="217"/>
      <c r="EJ9" s="217"/>
      <c r="EK9" s="217"/>
      <c r="EL9" s="217"/>
      <c r="EM9" s="217"/>
      <c r="EN9" s="217"/>
      <c r="EO9" s="217"/>
      <c r="EP9" s="217"/>
      <c r="EQ9" s="217"/>
      <c r="ER9" s="217"/>
      <c r="ES9" s="217"/>
      <c r="ET9" s="217"/>
      <c r="EU9" s="217"/>
      <c r="EV9" s="217"/>
      <c r="EW9" s="217"/>
      <c r="EX9" s="217"/>
      <c r="EY9" s="217"/>
      <c r="EZ9" s="217"/>
      <c r="FA9" s="217"/>
      <c r="FB9" s="217"/>
      <c r="FC9" s="217"/>
      <c r="FD9" s="217"/>
      <c r="FE9" s="217"/>
      <c r="FF9" s="217"/>
      <c r="FG9" s="217"/>
      <c r="FH9" s="217"/>
      <c r="FI9" s="217"/>
      <c r="FJ9" s="217"/>
      <c r="FK9" s="217"/>
      <c r="FL9" s="217"/>
      <c r="FM9" s="217"/>
      <c r="FN9" s="217"/>
      <c r="FO9" s="217"/>
      <c r="FP9" s="217"/>
      <c r="FQ9" s="217"/>
      <c r="FR9" s="217"/>
      <c r="FS9" s="217"/>
      <c r="FT9" s="217"/>
      <c r="FU9" s="217"/>
      <c r="FV9" s="217"/>
      <c r="FW9" s="217"/>
      <c r="FX9" s="217"/>
      <c r="FY9" s="217"/>
      <c r="FZ9" s="217"/>
      <c r="GA9" s="217"/>
      <c r="GB9" s="217"/>
      <c r="GC9" s="217"/>
      <c r="GD9" s="217"/>
      <c r="GE9" s="217"/>
      <c r="GF9" s="217"/>
      <c r="GG9" s="217"/>
      <c r="GH9" s="217"/>
      <c r="GI9" s="217"/>
      <c r="GJ9" s="217"/>
      <c r="GK9" s="217"/>
      <c r="GL9" s="217"/>
      <c r="GM9" s="217"/>
      <c r="GN9" s="217"/>
      <c r="GO9" s="217"/>
      <c r="GP9" s="217"/>
      <c r="GQ9" s="217"/>
      <c r="GR9" s="217"/>
      <c r="GS9" s="217"/>
      <c r="GT9" s="217"/>
      <c r="GU9" s="217"/>
      <c r="GV9" s="217"/>
      <c r="GW9" s="217"/>
      <c r="GX9" s="217"/>
      <c r="GY9" s="217"/>
      <c r="GZ9" s="217"/>
      <c r="HA9" s="217"/>
      <c r="HB9" s="217"/>
      <c r="HC9" s="217"/>
      <c r="HD9" s="217"/>
      <c r="HE9" s="217"/>
      <c r="HF9" s="217"/>
      <c r="HG9" s="217"/>
      <c r="HH9" s="217"/>
      <c r="HI9" s="217"/>
      <c r="HJ9" s="217"/>
      <c r="HK9" s="217"/>
      <c r="HL9" s="217"/>
      <c r="HM9" s="217"/>
      <c r="HN9" s="217"/>
      <c r="HO9" s="217"/>
      <c r="HP9" s="217"/>
      <c r="HQ9" s="217"/>
      <c r="HR9" s="217"/>
      <c r="HS9" s="217"/>
      <c r="HT9" s="217"/>
      <c r="HU9" s="217"/>
      <c r="HV9" s="217"/>
      <c r="HW9" s="217"/>
      <c r="HX9" s="217"/>
      <c r="HY9" s="217"/>
      <c r="HZ9" s="217"/>
      <c r="IA9" s="217"/>
      <c r="IB9" s="217"/>
      <c r="IC9" s="217"/>
      <c r="ID9" s="217"/>
      <c r="IE9" s="217"/>
      <c r="IF9" s="217"/>
      <c r="IG9" s="217"/>
      <c r="IH9" s="217"/>
      <c r="II9" s="217"/>
      <c r="IJ9" s="217"/>
      <c r="IK9" s="217"/>
      <c r="IL9" s="217"/>
      <c r="IM9" s="217"/>
      <c r="IN9" s="217"/>
      <c r="IO9" s="217"/>
      <c r="IP9" s="217"/>
      <c r="IQ9" s="217"/>
      <c r="IR9" s="217"/>
      <c r="IS9" s="217"/>
      <c r="IT9" s="217"/>
      <c r="IU9" s="217"/>
    </row>
    <row r="10" s="655" customFormat="1" ht="39" customHeight="1" spans="1:255">
      <c r="A10" s="266" t="s">
        <v>123</v>
      </c>
      <c r="B10" s="276" t="s">
        <v>108</v>
      </c>
      <c r="C10" s="267" t="s">
        <v>266</v>
      </c>
      <c r="D10" s="659">
        <f t="shared" ref="D10:R10" si="5">D11</f>
        <v>18038865</v>
      </c>
      <c r="E10" s="659">
        <f t="shared" si="5"/>
        <v>11986647</v>
      </c>
      <c r="F10" s="659">
        <f t="shared" si="5"/>
        <v>7731012</v>
      </c>
      <c r="G10" s="659">
        <f t="shared" si="5"/>
        <v>3604184</v>
      </c>
      <c r="H10" s="659">
        <f t="shared" si="5"/>
        <v>7200</v>
      </c>
      <c r="I10" s="659">
        <f t="shared" si="5"/>
        <v>644251</v>
      </c>
      <c r="J10" s="659">
        <f t="shared" si="5"/>
        <v>0</v>
      </c>
      <c r="K10" s="659">
        <f t="shared" si="5"/>
        <v>4249254</v>
      </c>
      <c r="L10" s="659">
        <f t="shared" si="5"/>
        <v>1973631</v>
      </c>
      <c r="M10" s="659">
        <f t="shared" si="5"/>
        <v>986816</v>
      </c>
      <c r="N10" s="659">
        <f t="shared" si="5"/>
        <v>925140</v>
      </c>
      <c r="O10" s="659">
        <f t="shared" si="5"/>
        <v>0</v>
      </c>
      <c r="P10" s="659">
        <f t="shared" si="5"/>
        <v>123352</v>
      </c>
      <c r="Q10" s="659">
        <f t="shared" si="5"/>
        <v>86346</v>
      </c>
      <c r="R10" s="659">
        <f t="shared" si="5"/>
        <v>153969</v>
      </c>
      <c r="S10" s="279"/>
      <c r="T10" s="659">
        <f t="shared" ref="T10:Y10" si="6">T11</f>
        <v>322740</v>
      </c>
      <c r="U10" s="659">
        <f t="shared" si="6"/>
        <v>0</v>
      </c>
      <c r="V10" s="659">
        <f t="shared" si="6"/>
        <v>0</v>
      </c>
      <c r="W10" s="659">
        <f t="shared" si="6"/>
        <v>115965</v>
      </c>
      <c r="X10" s="659">
        <f t="shared" si="6"/>
        <v>193275</v>
      </c>
      <c r="Y10" s="659">
        <f t="shared" si="6"/>
        <v>13500</v>
      </c>
      <c r="Z10" s="217"/>
      <c r="AA10" s="217"/>
      <c r="AB10" s="217"/>
      <c r="AC10" s="217"/>
      <c r="AD10" s="217"/>
      <c r="AE10" s="217"/>
      <c r="AF10" s="217"/>
      <c r="AG10" s="217"/>
      <c r="AH10" s="217"/>
      <c r="AI10" s="217"/>
      <c r="AJ10" s="217"/>
      <c r="AK10" s="217"/>
      <c r="AL10" s="217"/>
      <c r="AM10" s="217"/>
      <c r="AN10" s="217"/>
      <c r="AO10" s="217"/>
      <c r="AP10" s="217"/>
      <c r="AQ10" s="217"/>
      <c r="AR10" s="217"/>
      <c r="AS10" s="217"/>
      <c r="AT10" s="217"/>
      <c r="AU10" s="217"/>
      <c r="AV10" s="217"/>
      <c r="AW10" s="217"/>
      <c r="AX10" s="217"/>
      <c r="AY10" s="217"/>
      <c r="AZ10" s="217"/>
      <c r="BA10" s="217"/>
      <c r="BB10" s="217"/>
      <c r="BC10" s="217"/>
      <c r="BD10" s="217"/>
      <c r="BE10" s="217"/>
      <c r="BF10" s="217"/>
      <c r="BG10" s="217"/>
      <c r="BH10" s="217"/>
      <c r="BI10" s="217"/>
      <c r="BJ10" s="217"/>
      <c r="BK10" s="217"/>
      <c r="BL10" s="217"/>
      <c r="BM10" s="217"/>
      <c r="BN10" s="217"/>
      <c r="BO10" s="217"/>
      <c r="BP10" s="217"/>
      <c r="BQ10" s="217"/>
      <c r="BR10" s="217"/>
      <c r="BS10" s="217"/>
      <c r="BT10" s="217"/>
      <c r="BU10" s="217"/>
      <c r="BV10" s="217"/>
      <c r="BW10" s="217"/>
      <c r="BX10" s="217"/>
      <c r="BY10" s="217"/>
      <c r="BZ10" s="217"/>
      <c r="CA10" s="217"/>
      <c r="CB10" s="217"/>
      <c r="CC10" s="217"/>
      <c r="CD10" s="217"/>
      <c r="CE10" s="217"/>
      <c r="CF10" s="217"/>
      <c r="CG10" s="217"/>
      <c r="CH10" s="217"/>
      <c r="CI10" s="217"/>
      <c r="CJ10" s="217"/>
      <c r="CK10" s="217"/>
      <c r="CL10" s="217"/>
      <c r="CM10" s="217"/>
      <c r="CN10" s="217"/>
      <c r="CO10" s="217"/>
      <c r="CP10" s="217"/>
      <c r="CQ10" s="217"/>
      <c r="CR10" s="217"/>
      <c r="CS10" s="217"/>
      <c r="CT10" s="217"/>
      <c r="CU10" s="217"/>
      <c r="CV10" s="217"/>
      <c r="CW10" s="217"/>
      <c r="CX10" s="217"/>
      <c r="CY10" s="217"/>
      <c r="CZ10" s="217"/>
      <c r="DA10" s="217"/>
      <c r="DB10" s="217"/>
      <c r="DC10" s="217"/>
      <c r="DD10" s="217"/>
      <c r="DE10" s="217"/>
      <c r="DF10" s="217"/>
      <c r="DG10" s="217"/>
      <c r="DH10" s="217"/>
      <c r="DI10" s="217"/>
      <c r="DJ10" s="217"/>
      <c r="DK10" s="217"/>
      <c r="DL10" s="217"/>
      <c r="DM10" s="217"/>
      <c r="DN10" s="217"/>
      <c r="DO10" s="217"/>
      <c r="DP10" s="217"/>
      <c r="DQ10" s="217"/>
      <c r="DR10" s="217"/>
      <c r="DS10" s="217"/>
      <c r="DT10" s="217"/>
      <c r="DU10" s="217"/>
      <c r="DV10" s="217"/>
      <c r="DW10" s="217"/>
      <c r="DX10" s="217"/>
      <c r="DY10" s="217"/>
      <c r="DZ10" s="217"/>
      <c r="EA10" s="217"/>
      <c r="EB10" s="217"/>
      <c r="EC10" s="217"/>
      <c r="ED10" s="217"/>
      <c r="EE10" s="217"/>
      <c r="EF10" s="217"/>
      <c r="EG10" s="217"/>
      <c r="EH10" s="217"/>
      <c r="EI10" s="217"/>
      <c r="EJ10" s="217"/>
      <c r="EK10" s="217"/>
      <c r="EL10" s="217"/>
      <c r="EM10" s="217"/>
      <c r="EN10" s="217"/>
      <c r="EO10" s="217"/>
      <c r="EP10" s="217"/>
      <c r="EQ10" s="217"/>
      <c r="ER10" s="217"/>
      <c r="ES10" s="217"/>
      <c r="ET10" s="217"/>
      <c r="EU10" s="217"/>
      <c r="EV10" s="217"/>
      <c r="EW10" s="217"/>
      <c r="EX10" s="217"/>
      <c r="EY10" s="217"/>
      <c r="EZ10" s="217"/>
      <c r="FA10" s="217"/>
      <c r="FB10" s="217"/>
      <c r="FC10" s="217"/>
      <c r="FD10" s="217"/>
      <c r="FE10" s="217"/>
      <c r="FF10" s="217"/>
      <c r="FG10" s="217"/>
      <c r="FH10" s="217"/>
      <c r="FI10" s="217"/>
      <c r="FJ10" s="217"/>
      <c r="FK10" s="217"/>
      <c r="FL10" s="217"/>
      <c r="FM10" s="217"/>
      <c r="FN10" s="217"/>
      <c r="FO10" s="217"/>
      <c r="FP10" s="217"/>
      <c r="FQ10" s="217"/>
      <c r="FR10" s="217"/>
      <c r="FS10" s="217"/>
      <c r="FT10" s="217"/>
      <c r="FU10" s="217"/>
      <c r="FV10" s="217"/>
      <c r="FW10" s="217"/>
      <c r="FX10" s="217"/>
      <c r="FY10" s="217"/>
      <c r="FZ10" s="217"/>
      <c r="GA10" s="217"/>
      <c r="GB10" s="217"/>
      <c r="GC10" s="217"/>
      <c r="GD10" s="217"/>
      <c r="GE10" s="217"/>
      <c r="GF10" s="217"/>
      <c r="GG10" s="217"/>
      <c r="GH10" s="217"/>
      <c r="GI10" s="217"/>
      <c r="GJ10" s="217"/>
      <c r="GK10" s="217"/>
      <c r="GL10" s="217"/>
      <c r="GM10" s="217"/>
      <c r="GN10" s="217"/>
      <c r="GO10" s="217"/>
      <c r="GP10" s="217"/>
      <c r="GQ10" s="217"/>
      <c r="GR10" s="217"/>
      <c r="GS10" s="217"/>
      <c r="GT10" s="217"/>
      <c r="GU10" s="217"/>
      <c r="GV10" s="217"/>
      <c r="GW10" s="217"/>
      <c r="GX10" s="217"/>
      <c r="GY10" s="217"/>
      <c r="GZ10" s="217"/>
      <c r="HA10" s="217"/>
      <c r="HB10" s="217"/>
      <c r="HC10" s="217"/>
      <c r="HD10" s="217"/>
      <c r="HE10" s="217"/>
      <c r="HF10" s="217"/>
      <c r="HG10" s="217"/>
      <c r="HH10" s="217"/>
      <c r="HI10" s="217"/>
      <c r="HJ10" s="217"/>
      <c r="HK10" s="217"/>
      <c r="HL10" s="217"/>
      <c r="HM10" s="217"/>
      <c r="HN10" s="217"/>
      <c r="HO10" s="217"/>
      <c r="HP10" s="217"/>
      <c r="HQ10" s="217"/>
      <c r="HR10" s="217"/>
      <c r="HS10" s="217"/>
      <c r="HT10" s="217"/>
      <c r="HU10" s="217"/>
      <c r="HV10" s="217"/>
      <c r="HW10" s="217"/>
      <c r="HX10" s="217"/>
      <c r="HY10" s="217"/>
      <c r="HZ10" s="217"/>
      <c r="IA10" s="217"/>
      <c r="IB10" s="217"/>
      <c r="IC10" s="217"/>
      <c r="ID10" s="217"/>
      <c r="IE10" s="217"/>
      <c r="IF10" s="217"/>
      <c r="IG10" s="217"/>
      <c r="IH10" s="217"/>
      <c r="II10" s="217"/>
      <c r="IJ10" s="217"/>
      <c r="IK10" s="217"/>
      <c r="IL10" s="217"/>
      <c r="IM10" s="217"/>
      <c r="IN10" s="217"/>
      <c r="IO10" s="217"/>
      <c r="IP10" s="217"/>
      <c r="IQ10" s="217"/>
      <c r="IR10" s="217"/>
      <c r="IS10" s="217"/>
      <c r="IT10" s="217"/>
      <c r="IU10" s="217"/>
    </row>
    <row r="11" s="655" customFormat="1" ht="39" customHeight="1" spans="1:255">
      <c r="A11" s="286" t="s">
        <v>125</v>
      </c>
      <c r="B11" s="276" t="s">
        <v>108</v>
      </c>
      <c r="C11" s="267" t="s">
        <v>267</v>
      </c>
      <c r="D11" s="659">
        <f>E11+K11+T11+S14</f>
        <v>18038865</v>
      </c>
      <c r="E11" s="659">
        <f>F11+G11+H11+I11</f>
        <v>11986647</v>
      </c>
      <c r="F11" s="659">
        <v>7731012</v>
      </c>
      <c r="G11" s="659">
        <v>3604184</v>
      </c>
      <c r="H11" s="659">
        <v>7200</v>
      </c>
      <c r="I11" s="659">
        <v>644251</v>
      </c>
      <c r="J11" s="659"/>
      <c r="K11" s="659">
        <f>SUM(L11:R11)</f>
        <v>4249254</v>
      </c>
      <c r="L11" s="659">
        <v>1973631</v>
      </c>
      <c r="M11" s="659">
        <v>986816</v>
      </c>
      <c r="N11" s="659">
        <v>925140</v>
      </c>
      <c r="O11" s="659"/>
      <c r="P11" s="659">
        <v>123352</v>
      </c>
      <c r="Q11" s="659">
        <v>86346</v>
      </c>
      <c r="R11" s="659">
        <v>153969</v>
      </c>
      <c r="S11" s="456"/>
      <c r="T11" s="659">
        <f>SUM(U11:Y11)</f>
        <v>322740</v>
      </c>
      <c r="U11" s="659"/>
      <c r="V11" s="659">
        <v>0</v>
      </c>
      <c r="W11" s="659">
        <v>115965</v>
      </c>
      <c r="X11" s="659">
        <v>193275</v>
      </c>
      <c r="Y11" s="659">
        <v>13500</v>
      </c>
      <c r="Z11" s="217"/>
      <c r="AA11" s="217"/>
      <c r="AB11" s="217"/>
      <c r="AC11" s="217"/>
      <c r="AD11" s="217"/>
      <c r="AE11" s="217"/>
      <c r="AF11" s="217"/>
      <c r="AG11" s="217"/>
      <c r="AH11" s="217"/>
      <c r="AI11" s="217"/>
      <c r="AJ11" s="217"/>
      <c r="AK11" s="217"/>
      <c r="AL11" s="217"/>
      <c r="AM11" s="217"/>
      <c r="AN11" s="217"/>
      <c r="AO11" s="217"/>
      <c r="AP11" s="217"/>
      <c r="AQ11" s="217"/>
      <c r="AR11" s="217"/>
      <c r="AS11" s="217"/>
      <c r="AT11" s="217"/>
      <c r="AU11" s="217"/>
      <c r="AV11" s="217"/>
      <c r="AW11" s="217"/>
      <c r="AX11" s="217"/>
      <c r="AY11" s="217"/>
      <c r="AZ11" s="217"/>
      <c r="BA11" s="217"/>
      <c r="BB11" s="217"/>
      <c r="BC11" s="217"/>
      <c r="BD11" s="217"/>
      <c r="BE11" s="217"/>
      <c r="BF11" s="217"/>
      <c r="BG11" s="217"/>
      <c r="BH11" s="217"/>
      <c r="BI11" s="217"/>
      <c r="BJ11" s="217"/>
      <c r="BK11" s="217"/>
      <c r="BL11" s="217"/>
      <c r="BM11" s="217"/>
      <c r="BN11" s="217"/>
      <c r="BO11" s="217"/>
      <c r="BP11" s="217"/>
      <c r="BQ11" s="217"/>
      <c r="BR11" s="217"/>
      <c r="BS11" s="217"/>
      <c r="BT11" s="217"/>
      <c r="BU11" s="217"/>
      <c r="BV11" s="217"/>
      <c r="BW11" s="217"/>
      <c r="BX11" s="217"/>
      <c r="BY11" s="217"/>
      <c r="BZ11" s="217"/>
      <c r="CA11" s="217"/>
      <c r="CB11" s="217"/>
      <c r="CC11" s="217"/>
      <c r="CD11" s="217"/>
      <c r="CE11" s="217"/>
      <c r="CF11" s="217"/>
      <c r="CG11" s="217"/>
      <c r="CH11" s="217"/>
      <c r="CI11" s="217"/>
      <c r="CJ11" s="217"/>
      <c r="CK11" s="217"/>
      <c r="CL11" s="217"/>
      <c r="CM11" s="217"/>
      <c r="CN11" s="217"/>
      <c r="CO11" s="217"/>
      <c r="CP11" s="217"/>
      <c r="CQ11" s="217"/>
      <c r="CR11" s="217"/>
      <c r="CS11" s="217"/>
      <c r="CT11" s="217"/>
      <c r="CU11" s="217"/>
      <c r="CV11" s="217"/>
      <c r="CW11" s="217"/>
      <c r="CX11" s="217"/>
      <c r="CY11" s="217"/>
      <c r="CZ11" s="217"/>
      <c r="DA11" s="217"/>
      <c r="DB11" s="217"/>
      <c r="DC11" s="217"/>
      <c r="DD11" s="217"/>
      <c r="DE11" s="217"/>
      <c r="DF11" s="217"/>
      <c r="DG11" s="217"/>
      <c r="DH11" s="217"/>
      <c r="DI11" s="217"/>
      <c r="DJ11" s="217"/>
      <c r="DK11" s="217"/>
      <c r="DL11" s="217"/>
      <c r="DM11" s="217"/>
      <c r="DN11" s="217"/>
      <c r="DO11" s="217"/>
      <c r="DP11" s="217"/>
      <c r="DQ11" s="217"/>
      <c r="DR11" s="217"/>
      <c r="DS11" s="217"/>
      <c r="DT11" s="217"/>
      <c r="DU11" s="217"/>
      <c r="DV11" s="217"/>
      <c r="DW11" s="217"/>
      <c r="DX11" s="217"/>
      <c r="DY11" s="217"/>
      <c r="DZ11" s="217"/>
      <c r="EA11" s="217"/>
      <c r="EB11" s="217"/>
      <c r="EC11" s="217"/>
      <c r="ED11" s="217"/>
      <c r="EE11" s="217"/>
      <c r="EF11" s="217"/>
      <c r="EG11" s="217"/>
      <c r="EH11" s="217"/>
      <c r="EI11" s="217"/>
      <c r="EJ11" s="217"/>
      <c r="EK11" s="217"/>
      <c r="EL11" s="217"/>
      <c r="EM11" s="217"/>
      <c r="EN11" s="217"/>
      <c r="EO11" s="217"/>
      <c r="EP11" s="217"/>
      <c r="EQ11" s="217"/>
      <c r="ER11" s="217"/>
      <c r="ES11" s="217"/>
      <c r="ET11" s="217"/>
      <c r="EU11" s="217"/>
      <c r="EV11" s="217"/>
      <c r="EW11" s="217"/>
      <c r="EX11" s="217"/>
      <c r="EY11" s="217"/>
      <c r="EZ11" s="217"/>
      <c r="FA11" s="217"/>
      <c r="FB11" s="217"/>
      <c r="FC11" s="217"/>
      <c r="FD11" s="217"/>
      <c r="FE11" s="217"/>
      <c r="FF11" s="217"/>
      <c r="FG11" s="217"/>
      <c r="FH11" s="217"/>
      <c r="FI11" s="217"/>
      <c r="FJ11" s="217"/>
      <c r="FK11" s="217"/>
      <c r="FL11" s="217"/>
      <c r="FM11" s="217"/>
      <c r="FN11" s="217"/>
      <c r="FO11" s="217"/>
      <c r="FP11" s="217"/>
      <c r="FQ11" s="217"/>
      <c r="FR11" s="217"/>
      <c r="FS11" s="217"/>
      <c r="FT11" s="217"/>
      <c r="FU11" s="217"/>
      <c r="FV11" s="217"/>
      <c r="FW11" s="217"/>
      <c r="FX11" s="217"/>
      <c r="FY11" s="217"/>
      <c r="FZ11" s="217"/>
      <c r="GA11" s="217"/>
      <c r="GB11" s="217"/>
      <c r="GC11" s="217"/>
      <c r="GD11" s="217"/>
      <c r="GE11" s="217"/>
      <c r="GF11" s="217"/>
      <c r="GG11" s="217"/>
      <c r="GH11" s="217"/>
      <c r="GI11" s="217"/>
      <c r="GJ11" s="217"/>
      <c r="GK11" s="217"/>
      <c r="GL11" s="217"/>
      <c r="GM11" s="217"/>
      <c r="GN11" s="217"/>
      <c r="GO11" s="217"/>
      <c r="GP11" s="217"/>
      <c r="GQ11" s="217"/>
      <c r="GR11" s="217"/>
      <c r="GS11" s="217"/>
      <c r="GT11" s="217"/>
      <c r="GU11" s="217"/>
      <c r="GV11" s="217"/>
      <c r="GW11" s="217"/>
      <c r="GX11" s="217"/>
      <c r="GY11" s="217"/>
      <c r="GZ11" s="217"/>
      <c r="HA11" s="217"/>
      <c r="HB11" s="217"/>
      <c r="HC11" s="217"/>
      <c r="HD11" s="217"/>
      <c r="HE11" s="217"/>
      <c r="HF11" s="217"/>
      <c r="HG11" s="217"/>
      <c r="HH11" s="217"/>
      <c r="HI11" s="217"/>
      <c r="HJ11" s="217"/>
      <c r="HK11" s="217"/>
      <c r="HL11" s="217"/>
      <c r="HM11" s="217"/>
      <c r="HN11" s="217"/>
      <c r="HO11" s="217"/>
      <c r="HP11" s="217"/>
      <c r="HQ11" s="217"/>
      <c r="HR11" s="217"/>
      <c r="HS11" s="217"/>
      <c r="HT11" s="217"/>
      <c r="HU11" s="217"/>
      <c r="HV11" s="217"/>
      <c r="HW11" s="217"/>
      <c r="HX11" s="217"/>
      <c r="HY11" s="217"/>
      <c r="HZ11" s="217"/>
      <c r="IA11" s="217"/>
      <c r="IB11" s="217"/>
      <c r="IC11" s="217"/>
      <c r="ID11" s="217"/>
      <c r="IE11" s="217"/>
      <c r="IF11" s="217"/>
      <c r="IG11" s="217"/>
      <c r="IH11" s="217"/>
      <c r="II11" s="217"/>
      <c r="IJ11" s="217"/>
      <c r="IK11" s="217"/>
      <c r="IL11" s="217"/>
      <c r="IM11" s="217"/>
      <c r="IN11" s="217"/>
      <c r="IO11" s="217"/>
      <c r="IP11" s="217"/>
      <c r="IQ11" s="217"/>
      <c r="IR11" s="217"/>
      <c r="IS11" s="217"/>
      <c r="IT11" s="217"/>
      <c r="IU11" s="217"/>
    </row>
    <row r="12" customFormat="1" ht="39" customHeight="1" spans="1:255">
      <c r="A12" s="270" t="s">
        <v>202</v>
      </c>
      <c r="B12" s="276" t="s">
        <v>108</v>
      </c>
      <c r="C12" s="267" t="s">
        <v>268</v>
      </c>
      <c r="D12" s="660">
        <f t="shared" ref="D12:G12" si="7">D13</f>
        <v>1480224</v>
      </c>
      <c r="E12" s="660">
        <f t="shared" si="7"/>
        <v>1480224</v>
      </c>
      <c r="F12" s="661"/>
      <c r="G12" s="269">
        <f t="shared" si="7"/>
        <v>0</v>
      </c>
      <c r="H12" s="279"/>
      <c r="I12" s="279"/>
      <c r="J12" s="279"/>
      <c r="K12" s="279"/>
      <c r="L12" s="279"/>
      <c r="M12" s="279"/>
      <c r="N12" s="279"/>
      <c r="O12" s="279"/>
      <c r="P12" s="279"/>
      <c r="Q12" s="279"/>
      <c r="R12" s="279"/>
      <c r="S12" s="659">
        <f>S13</f>
        <v>1480224</v>
      </c>
      <c r="T12" s="279"/>
      <c r="U12" s="279"/>
      <c r="V12" s="279"/>
      <c r="W12" s="279"/>
      <c r="X12" s="279"/>
      <c r="Y12" s="279"/>
      <c r="Z12" s="217"/>
      <c r="AA12" s="217"/>
      <c r="AB12" s="217"/>
      <c r="AC12" s="217"/>
      <c r="AD12" s="217"/>
      <c r="AE12" s="217"/>
      <c r="AF12" s="217"/>
      <c r="AG12" s="217"/>
      <c r="AH12" s="217"/>
      <c r="AI12" s="217"/>
      <c r="AJ12" s="217"/>
      <c r="AK12" s="217"/>
      <c r="AL12" s="217"/>
      <c r="AM12" s="217"/>
      <c r="AN12" s="217"/>
      <c r="AO12" s="217"/>
      <c r="AP12" s="217"/>
      <c r="AQ12" s="217"/>
      <c r="AR12" s="217"/>
      <c r="AS12" s="217"/>
      <c r="AT12" s="217"/>
      <c r="AU12" s="217"/>
      <c r="AV12" s="217"/>
      <c r="AW12" s="217"/>
      <c r="AX12" s="217"/>
      <c r="AY12" s="217"/>
      <c r="AZ12" s="217"/>
      <c r="BA12" s="217"/>
      <c r="BB12" s="217"/>
      <c r="BC12" s="217"/>
      <c r="BD12" s="217"/>
      <c r="BE12" s="217"/>
      <c r="BF12" s="217"/>
      <c r="BG12" s="217"/>
      <c r="BH12" s="217"/>
      <c r="BI12" s="217"/>
      <c r="BJ12" s="217"/>
      <c r="BK12" s="217"/>
      <c r="BL12" s="217"/>
      <c r="BM12" s="217"/>
      <c r="BN12" s="217"/>
      <c r="BO12" s="217"/>
      <c r="BP12" s="217"/>
      <c r="BQ12" s="217"/>
      <c r="BR12" s="217"/>
      <c r="BS12" s="217"/>
      <c r="BT12" s="217"/>
      <c r="BU12" s="217"/>
      <c r="BV12" s="217"/>
      <c r="BW12" s="217"/>
      <c r="BX12" s="217"/>
      <c r="BY12" s="217"/>
      <c r="BZ12" s="217"/>
      <c r="CA12" s="217"/>
      <c r="CB12" s="217"/>
      <c r="CC12" s="217"/>
      <c r="CD12" s="217"/>
      <c r="CE12" s="217"/>
      <c r="CF12" s="217"/>
      <c r="CG12" s="217"/>
      <c r="CH12" s="217"/>
      <c r="CI12" s="217"/>
      <c r="CJ12" s="217"/>
      <c r="CK12" s="217"/>
      <c r="CL12" s="217"/>
      <c r="CM12" s="217"/>
      <c r="CN12" s="217"/>
      <c r="CO12" s="217"/>
      <c r="CP12" s="217"/>
      <c r="CQ12" s="217"/>
      <c r="CR12" s="217"/>
      <c r="CS12" s="217"/>
      <c r="CT12" s="217"/>
      <c r="CU12" s="217"/>
      <c r="CV12" s="217"/>
      <c r="CW12" s="217"/>
      <c r="CX12" s="217"/>
      <c r="CY12" s="217"/>
      <c r="CZ12" s="217"/>
      <c r="DA12" s="217"/>
      <c r="DB12" s="217"/>
      <c r="DC12" s="217"/>
      <c r="DD12" s="217"/>
      <c r="DE12" s="217"/>
      <c r="DF12" s="217"/>
      <c r="DG12" s="217"/>
      <c r="DH12" s="217"/>
      <c r="DI12" s="217"/>
      <c r="DJ12" s="217"/>
      <c r="DK12" s="217"/>
      <c r="DL12" s="217"/>
      <c r="DM12" s="217"/>
      <c r="DN12" s="217"/>
      <c r="DO12" s="217"/>
      <c r="DP12" s="217"/>
      <c r="DQ12" s="217"/>
      <c r="DR12" s="217"/>
      <c r="DS12" s="217"/>
      <c r="DT12" s="217"/>
      <c r="DU12" s="217"/>
      <c r="DV12" s="217"/>
      <c r="DW12" s="217"/>
      <c r="DX12" s="217"/>
      <c r="DY12" s="217"/>
      <c r="DZ12" s="217"/>
      <c r="EA12" s="217"/>
      <c r="EB12" s="217"/>
      <c r="EC12" s="217"/>
      <c r="ED12" s="217"/>
      <c r="EE12" s="217"/>
      <c r="EF12" s="217"/>
      <c r="EG12" s="217"/>
      <c r="EH12" s="217"/>
      <c r="EI12" s="217"/>
      <c r="EJ12" s="217"/>
      <c r="EK12" s="217"/>
      <c r="EL12" s="217"/>
      <c r="EM12" s="217"/>
      <c r="EN12" s="217"/>
      <c r="EO12" s="217"/>
      <c r="EP12" s="217"/>
      <c r="EQ12" s="217"/>
      <c r="ER12" s="217"/>
      <c r="ES12" s="217"/>
      <c r="ET12" s="217"/>
      <c r="EU12" s="217"/>
      <c r="EV12" s="217"/>
      <c r="EW12" s="217"/>
      <c r="EX12" s="217"/>
      <c r="EY12" s="217"/>
      <c r="EZ12" s="217"/>
      <c r="FA12" s="217"/>
      <c r="FB12" s="217"/>
      <c r="FC12" s="217"/>
      <c r="FD12" s="217"/>
      <c r="FE12" s="217"/>
      <c r="FF12" s="217"/>
      <c r="FG12" s="217"/>
      <c r="FH12" s="217"/>
      <c r="FI12" s="217"/>
      <c r="FJ12" s="217"/>
      <c r="FK12" s="217"/>
      <c r="FL12" s="217"/>
      <c r="FM12" s="217"/>
      <c r="FN12" s="217"/>
      <c r="FO12" s="217"/>
      <c r="FP12" s="217"/>
      <c r="FQ12" s="217"/>
      <c r="FR12" s="217"/>
      <c r="FS12" s="217"/>
      <c r="FT12" s="217"/>
      <c r="FU12" s="217"/>
      <c r="FV12" s="217"/>
      <c r="FW12" s="217"/>
      <c r="FX12" s="217"/>
      <c r="FY12" s="217"/>
      <c r="FZ12" s="217"/>
      <c r="GA12" s="217"/>
      <c r="GB12" s="217"/>
      <c r="GC12" s="217"/>
      <c r="GD12" s="217"/>
      <c r="GE12" s="217"/>
      <c r="GF12" s="217"/>
      <c r="GG12" s="217"/>
      <c r="GH12" s="217"/>
      <c r="GI12" s="217"/>
      <c r="GJ12" s="217"/>
      <c r="GK12" s="217"/>
      <c r="GL12" s="217"/>
      <c r="GM12" s="217"/>
      <c r="GN12" s="217"/>
      <c r="GO12" s="217"/>
      <c r="GP12" s="217"/>
      <c r="GQ12" s="217"/>
      <c r="GR12" s="217"/>
      <c r="GS12" s="217"/>
      <c r="GT12" s="217"/>
      <c r="GU12" s="217"/>
      <c r="GV12" s="217"/>
      <c r="GW12" s="217"/>
      <c r="GX12" s="217"/>
      <c r="GY12" s="217"/>
      <c r="GZ12" s="217"/>
      <c r="HA12" s="217"/>
      <c r="HB12" s="217"/>
      <c r="HC12" s="217"/>
      <c r="HD12" s="217"/>
      <c r="HE12" s="217"/>
      <c r="HF12" s="217"/>
      <c r="HG12" s="217"/>
      <c r="HH12" s="217"/>
      <c r="HI12" s="217"/>
      <c r="HJ12" s="217"/>
      <c r="HK12" s="217"/>
      <c r="HL12" s="217"/>
      <c r="HM12" s="217"/>
      <c r="HN12" s="217"/>
      <c r="HO12" s="217"/>
      <c r="HP12" s="217"/>
      <c r="HQ12" s="217"/>
      <c r="HR12" s="217"/>
      <c r="HS12" s="217"/>
      <c r="HT12" s="217"/>
      <c r="HU12" s="217"/>
      <c r="HV12" s="217"/>
      <c r="HW12" s="217"/>
      <c r="HX12" s="217"/>
      <c r="HY12" s="217"/>
      <c r="HZ12" s="217"/>
      <c r="IA12" s="217"/>
      <c r="IB12" s="217"/>
      <c r="IC12" s="217"/>
      <c r="ID12" s="217"/>
      <c r="IE12" s="217"/>
      <c r="IF12" s="217"/>
      <c r="IG12" s="217"/>
      <c r="IH12" s="217"/>
      <c r="II12" s="217"/>
      <c r="IJ12" s="217"/>
      <c r="IK12" s="217"/>
      <c r="IL12" s="217"/>
      <c r="IM12" s="217"/>
      <c r="IN12" s="217"/>
      <c r="IO12" s="217"/>
      <c r="IP12" s="217"/>
      <c r="IQ12" s="217"/>
      <c r="IR12" s="217"/>
      <c r="IS12" s="217"/>
      <c r="IT12" s="217"/>
      <c r="IU12" s="217"/>
    </row>
    <row r="13" customFormat="1" ht="39" customHeight="1" spans="1:255">
      <c r="A13" s="270" t="s">
        <v>131</v>
      </c>
      <c r="B13" s="276" t="s">
        <v>108</v>
      </c>
      <c r="C13" s="267" t="s">
        <v>269</v>
      </c>
      <c r="D13" s="660">
        <f>D14</f>
        <v>1480224</v>
      </c>
      <c r="E13" s="660">
        <f>E14</f>
        <v>1480224</v>
      </c>
      <c r="F13" s="661"/>
      <c r="G13" s="269"/>
      <c r="H13" s="279"/>
      <c r="I13" s="279"/>
      <c r="J13" s="279"/>
      <c r="K13" s="279"/>
      <c r="L13" s="279"/>
      <c r="M13" s="279"/>
      <c r="N13" s="279"/>
      <c r="O13" s="279"/>
      <c r="P13" s="279"/>
      <c r="Q13" s="279"/>
      <c r="R13" s="279"/>
      <c r="S13" s="659">
        <f>S14</f>
        <v>1480224</v>
      </c>
      <c r="T13" s="279"/>
      <c r="U13" s="279"/>
      <c r="V13" s="279"/>
      <c r="W13" s="279"/>
      <c r="X13" s="279"/>
      <c r="Y13" s="279"/>
      <c r="Z13" s="217"/>
      <c r="AA13" s="217"/>
      <c r="AB13" s="217"/>
      <c r="AC13" s="217"/>
      <c r="AD13" s="217"/>
      <c r="AE13" s="217"/>
      <c r="AF13" s="217"/>
      <c r="AG13" s="217"/>
      <c r="AH13" s="217"/>
      <c r="AI13" s="217"/>
      <c r="AJ13" s="217"/>
      <c r="AK13" s="217"/>
      <c r="AL13" s="217"/>
      <c r="AM13" s="217"/>
      <c r="AN13" s="217"/>
      <c r="AO13" s="217"/>
      <c r="AP13" s="217"/>
      <c r="AQ13" s="217"/>
      <c r="AR13" s="217"/>
      <c r="AS13" s="217"/>
      <c r="AT13" s="217"/>
      <c r="AU13" s="217"/>
      <c r="AV13" s="217"/>
      <c r="AW13" s="217"/>
      <c r="AX13" s="217"/>
      <c r="AY13" s="217"/>
      <c r="AZ13" s="217"/>
      <c r="BA13" s="217"/>
      <c r="BB13" s="217"/>
      <c r="BC13" s="217"/>
      <c r="BD13" s="217"/>
      <c r="BE13" s="217"/>
      <c r="BF13" s="217"/>
      <c r="BG13" s="217"/>
      <c r="BH13" s="217"/>
      <c r="BI13" s="217"/>
      <c r="BJ13" s="217"/>
      <c r="BK13" s="217"/>
      <c r="BL13" s="217"/>
      <c r="BM13" s="217"/>
      <c r="BN13" s="217"/>
      <c r="BO13" s="217"/>
      <c r="BP13" s="217"/>
      <c r="BQ13" s="217"/>
      <c r="BR13" s="217"/>
      <c r="BS13" s="217"/>
      <c r="BT13" s="217"/>
      <c r="BU13" s="217"/>
      <c r="BV13" s="217"/>
      <c r="BW13" s="217"/>
      <c r="BX13" s="217"/>
      <c r="BY13" s="217"/>
      <c r="BZ13" s="217"/>
      <c r="CA13" s="217"/>
      <c r="CB13" s="217"/>
      <c r="CC13" s="217"/>
      <c r="CD13" s="217"/>
      <c r="CE13" s="217"/>
      <c r="CF13" s="217"/>
      <c r="CG13" s="217"/>
      <c r="CH13" s="217"/>
      <c r="CI13" s="217"/>
      <c r="CJ13" s="217"/>
      <c r="CK13" s="217"/>
      <c r="CL13" s="217"/>
      <c r="CM13" s="217"/>
      <c r="CN13" s="217"/>
      <c r="CO13" s="217"/>
      <c r="CP13" s="217"/>
      <c r="CQ13" s="217"/>
      <c r="CR13" s="217"/>
      <c r="CS13" s="217"/>
      <c r="CT13" s="217"/>
      <c r="CU13" s="217"/>
      <c r="CV13" s="217"/>
      <c r="CW13" s="217"/>
      <c r="CX13" s="217"/>
      <c r="CY13" s="217"/>
      <c r="CZ13" s="217"/>
      <c r="DA13" s="217"/>
      <c r="DB13" s="217"/>
      <c r="DC13" s="217"/>
      <c r="DD13" s="217"/>
      <c r="DE13" s="217"/>
      <c r="DF13" s="217"/>
      <c r="DG13" s="217"/>
      <c r="DH13" s="217"/>
      <c r="DI13" s="217"/>
      <c r="DJ13" s="217"/>
      <c r="DK13" s="217"/>
      <c r="DL13" s="217"/>
      <c r="DM13" s="217"/>
      <c r="DN13" s="217"/>
      <c r="DO13" s="217"/>
      <c r="DP13" s="217"/>
      <c r="DQ13" s="217"/>
      <c r="DR13" s="217"/>
      <c r="DS13" s="217"/>
      <c r="DT13" s="217"/>
      <c r="DU13" s="217"/>
      <c r="DV13" s="217"/>
      <c r="DW13" s="217"/>
      <c r="DX13" s="217"/>
      <c r="DY13" s="217"/>
      <c r="DZ13" s="217"/>
      <c r="EA13" s="217"/>
      <c r="EB13" s="217"/>
      <c r="EC13" s="217"/>
      <c r="ED13" s="217"/>
      <c r="EE13" s="217"/>
      <c r="EF13" s="217"/>
      <c r="EG13" s="217"/>
      <c r="EH13" s="217"/>
      <c r="EI13" s="217"/>
      <c r="EJ13" s="217"/>
      <c r="EK13" s="217"/>
      <c r="EL13" s="217"/>
      <c r="EM13" s="217"/>
      <c r="EN13" s="217"/>
      <c r="EO13" s="217"/>
      <c r="EP13" s="217"/>
      <c r="EQ13" s="217"/>
      <c r="ER13" s="217"/>
      <c r="ES13" s="217"/>
      <c r="ET13" s="217"/>
      <c r="EU13" s="217"/>
      <c r="EV13" s="217"/>
      <c r="EW13" s="217"/>
      <c r="EX13" s="217"/>
      <c r="EY13" s="217"/>
      <c r="EZ13" s="217"/>
      <c r="FA13" s="217"/>
      <c r="FB13" s="217"/>
      <c r="FC13" s="217"/>
      <c r="FD13" s="217"/>
      <c r="FE13" s="217"/>
      <c r="FF13" s="217"/>
      <c r="FG13" s="217"/>
      <c r="FH13" s="217"/>
      <c r="FI13" s="217"/>
      <c r="FJ13" s="217"/>
      <c r="FK13" s="217"/>
      <c r="FL13" s="217"/>
      <c r="FM13" s="217"/>
      <c r="FN13" s="217"/>
      <c r="FO13" s="217"/>
      <c r="FP13" s="217"/>
      <c r="FQ13" s="217"/>
      <c r="FR13" s="217"/>
      <c r="FS13" s="217"/>
      <c r="FT13" s="217"/>
      <c r="FU13" s="217"/>
      <c r="FV13" s="217"/>
      <c r="FW13" s="217"/>
      <c r="FX13" s="217"/>
      <c r="FY13" s="217"/>
      <c r="FZ13" s="217"/>
      <c r="GA13" s="217"/>
      <c r="GB13" s="217"/>
      <c r="GC13" s="217"/>
      <c r="GD13" s="217"/>
      <c r="GE13" s="217"/>
      <c r="GF13" s="217"/>
      <c r="GG13" s="217"/>
      <c r="GH13" s="217"/>
      <c r="GI13" s="217"/>
      <c r="GJ13" s="217"/>
      <c r="GK13" s="217"/>
      <c r="GL13" s="217"/>
      <c r="GM13" s="217"/>
      <c r="GN13" s="217"/>
      <c r="GO13" s="217"/>
      <c r="GP13" s="217"/>
      <c r="GQ13" s="217"/>
      <c r="GR13" s="217"/>
      <c r="GS13" s="217"/>
      <c r="GT13" s="217"/>
      <c r="GU13" s="217"/>
      <c r="GV13" s="217"/>
      <c r="GW13" s="217"/>
      <c r="GX13" s="217"/>
      <c r="GY13" s="217"/>
      <c r="GZ13" s="217"/>
      <c r="HA13" s="217"/>
      <c r="HB13" s="217"/>
      <c r="HC13" s="217"/>
      <c r="HD13" s="217"/>
      <c r="HE13" s="217"/>
      <c r="HF13" s="217"/>
      <c r="HG13" s="217"/>
      <c r="HH13" s="217"/>
      <c r="HI13" s="217"/>
      <c r="HJ13" s="217"/>
      <c r="HK13" s="217"/>
      <c r="HL13" s="217"/>
      <c r="HM13" s="217"/>
      <c r="HN13" s="217"/>
      <c r="HO13" s="217"/>
      <c r="HP13" s="217"/>
      <c r="HQ13" s="217"/>
      <c r="HR13" s="217"/>
      <c r="HS13" s="217"/>
      <c r="HT13" s="217"/>
      <c r="HU13" s="217"/>
      <c r="HV13" s="217"/>
      <c r="HW13" s="217"/>
      <c r="HX13" s="217"/>
      <c r="HY13" s="217"/>
      <c r="HZ13" s="217"/>
      <c r="IA13" s="217"/>
      <c r="IB13" s="217"/>
      <c r="IC13" s="217"/>
      <c r="ID13" s="217"/>
      <c r="IE13" s="217"/>
      <c r="IF13" s="217"/>
      <c r="IG13" s="217"/>
      <c r="IH13" s="217"/>
      <c r="II13" s="217"/>
      <c r="IJ13" s="217"/>
      <c r="IK13" s="217"/>
      <c r="IL13" s="217"/>
      <c r="IM13" s="217"/>
      <c r="IN13" s="217"/>
      <c r="IO13" s="217"/>
      <c r="IP13" s="217"/>
      <c r="IQ13" s="217"/>
      <c r="IR13" s="217"/>
      <c r="IS13" s="217"/>
      <c r="IT13" s="217"/>
      <c r="IU13" s="217"/>
    </row>
    <row r="14" s="506" customFormat="1" ht="39" customHeight="1" spans="1:255">
      <c r="A14" s="270" t="s">
        <v>133</v>
      </c>
      <c r="B14" s="276" t="s">
        <v>108</v>
      </c>
      <c r="C14" s="267" t="s">
        <v>206</v>
      </c>
      <c r="D14" s="660">
        <f>E14+F14+G14</f>
        <v>1480224</v>
      </c>
      <c r="E14" s="660">
        <v>1480224</v>
      </c>
      <c r="F14" s="661"/>
      <c r="G14" s="269"/>
      <c r="H14" s="279"/>
      <c r="I14" s="279"/>
      <c r="J14" s="279"/>
      <c r="K14" s="279"/>
      <c r="L14" s="279"/>
      <c r="M14" s="279"/>
      <c r="N14" s="279"/>
      <c r="O14" s="279"/>
      <c r="P14" s="279"/>
      <c r="Q14" s="279"/>
      <c r="R14" s="279"/>
      <c r="S14" s="659">
        <v>1480224</v>
      </c>
      <c r="T14" s="279"/>
      <c r="U14" s="279"/>
      <c r="V14" s="279"/>
      <c r="W14" s="279"/>
      <c r="X14" s="279"/>
      <c r="Y14" s="279"/>
      <c r="Z14" s="471"/>
      <c r="AA14" s="471"/>
      <c r="AB14" s="471"/>
      <c r="AC14" s="471"/>
      <c r="AD14" s="471"/>
      <c r="AE14" s="471"/>
      <c r="AF14" s="471"/>
      <c r="AG14" s="471"/>
      <c r="AH14" s="471"/>
      <c r="AI14" s="471"/>
      <c r="AJ14" s="471"/>
      <c r="AK14" s="471"/>
      <c r="AL14" s="471"/>
      <c r="AM14" s="471"/>
      <c r="AN14" s="471"/>
      <c r="AO14" s="471"/>
      <c r="AP14" s="471"/>
      <c r="AQ14" s="471"/>
      <c r="AR14" s="471"/>
      <c r="AS14" s="471"/>
      <c r="AT14" s="471"/>
      <c r="AU14" s="471"/>
      <c r="AV14" s="471"/>
      <c r="AW14" s="471"/>
      <c r="AX14" s="471"/>
      <c r="AY14" s="471"/>
      <c r="AZ14" s="471"/>
      <c r="BA14" s="471"/>
      <c r="BB14" s="471"/>
      <c r="BC14" s="471"/>
      <c r="BD14" s="471"/>
      <c r="BE14" s="471"/>
      <c r="BF14" s="471"/>
      <c r="BG14" s="471"/>
      <c r="BH14" s="471"/>
      <c r="BI14" s="471"/>
      <c r="BJ14" s="471"/>
      <c r="BK14" s="471"/>
      <c r="BL14" s="471"/>
      <c r="BM14" s="471"/>
      <c r="BN14" s="471"/>
      <c r="BO14" s="471"/>
      <c r="BP14" s="471"/>
      <c r="BQ14" s="471"/>
      <c r="BR14" s="471"/>
      <c r="BS14" s="471"/>
      <c r="BT14" s="471"/>
      <c r="BU14" s="471"/>
      <c r="BV14" s="471"/>
      <c r="BW14" s="471"/>
      <c r="BX14" s="471"/>
      <c r="BY14" s="471"/>
      <c r="BZ14" s="471"/>
      <c r="CA14" s="471"/>
      <c r="CB14" s="471"/>
      <c r="CC14" s="471"/>
      <c r="CD14" s="471"/>
      <c r="CE14" s="471"/>
      <c r="CF14" s="471"/>
      <c r="CG14" s="471"/>
      <c r="CH14" s="471"/>
      <c r="CI14" s="471"/>
      <c r="CJ14" s="471"/>
      <c r="CK14" s="471"/>
      <c r="CL14" s="471"/>
      <c r="CM14" s="471"/>
      <c r="CN14" s="471"/>
      <c r="CO14" s="471"/>
      <c r="CP14" s="471"/>
      <c r="CQ14" s="471"/>
      <c r="CR14" s="471"/>
      <c r="CS14" s="471"/>
      <c r="CT14" s="471"/>
      <c r="CU14" s="471"/>
      <c r="CV14" s="471"/>
      <c r="CW14" s="471"/>
      <c r="CX14" s="471"/>
      <c r="CY14" s="471"/>
      <c r="CZ14" s="471"/>
      <c r="DA14" s="471"/>
      <c r="DB14" s="471"/>
      <c r="DC14" s="471"/>
      <c r="DD14" s="471"/>
      <c r="DE14" s="471"/>
      <c r="DF14" s="471"/>
      <c r="DG14" s="471"/>
      <c r="DH14" s="471"/>
      <c r="DI14" s="471"/>
      <c r="DJ14" s="471"/>
      <c r="DK14" s="471"/>
      <c r="DL14" s="471"/>
      <c r="DM14" s="471"/>
      <c r="DN14" s="471"/>
      <c r="DO14" s="471"/>
      <c r="DP14" s="471"/>
      <c r="DQ14" s="471"/>
      <c r="DR14" s="471"/>
      <c r="DS14" s="471"/>
      <c r="DT14" s="471"/>
      <c r="DU14" s="471"/>
      <c r="DV14" s="471"/>
      <c r="DW14" s="471"/>
      <c r="DX14" s="471"/>
      <c r="DY14" s="471"/>
      <c r="DZ14" s="471"/>
      <c r="EA14" s="471"/>
      <c r="EB14" s="471"/>
      <c r="EC14" s="471"/>
      <c r="ED14" s="471"/>
      <c r="EE14" s="471"/>
      <c r="EF14" s="471"/>
      <c r="EG14" s="471"/>
      <c r="EH14" s="471"/>
      <c r="EI14" s="471"/>
      <c r="EJ14" s="471"/>
      <c r="EK14" s="471"/>
      <c r="EL14" s="471"/>
      <c r="EM14" s="471"/>
      <c r="EN14" s="471"/>
      <c r="EO14" s="471"/>
      <c r="EP14" s="471"/>
      <c r="EQ14" s="471"/>
      <c r="ER14" s="471"/>
      <c r="ES14" s="471"/>
      <c r="ET14" s="471"/>
      <c r="EU14" s="471"/>
      <c r="EV14" s="471"/>
      <c r="EW14" s="471"/>
      <c r="EX14" s="471"/>
      <c r="EY14" s="471"/>
      <c r="EZ14" s="471"/>
      <c r="FA14" s="471"/>
      <c r="FB14" s="471"/>
      <c r="FC14" s="471"/>
      <c r="FD14" s="471"/>
      <c r="FE14" s="471"/>
      <c r="FF14" s="471"/>
      <c r="FG14" s="471"/>
      <c r="FH14" s="471"/>
      <c r="FI14" s="471"/>
      <c r="FJ14" s="471"/>
      <c r="FK14" s="471"/>
      <c r="FL14" s="471"/>
      <c r="FM14" s="471"/>
      <c r="FN14" s="471"/>
      <c r="FO14" s="471"/>
      <c r="FP14" s="471"/>
      <c r="FQ14" s="471"/>
      <c r="FR14" s="471"/>
      <c r="FS14" s="471"/>
      <c r="FT14" s="471"/>
      <c r="FU14" s="471"/>
      <c r="FV14" s="471"/>
      <c r="FW14" s="471"/>
      <c r="FX14" s="471"/>
      <c r="FY14" s="471"/>
      <c r="FZ14" s="471"/>
      <c r="GA14" s="471"/>
      <c r="GB14" s="471"/>
      <c r="GC14" s="471"/>
      <c r="GD14" s="471"/>
      <c r="GE14" s="471"/>
      <c r="GF14" s="471"/>
      <c r="GG14" s="471"/>
      <c r="GH14" s="471"/>
      <c r="GI14" s="471"/>
      <c r="GJ14" s="471"/>
      <c r="GK14" s="471"/>
      <c r="GL14" s="471"/>
      <c r="GM14" s="471"/>
      <c r="GN14" s="471"/>
      <c r="GO14" s="471"/>
      <c r="GP14" s="471"/>
      <c r="GQ14" s="471"/>
      <c r="GR14" s="471"/>
      <c r="GS14" s="471"/>
      <c r="GT14" s="471"/>
      <c r="GU14" s="471"/>
      <c r="GV14" s="471"/>
      <c r="GW14" s="471"/>
      <c r="GX14" s="471"/>
      <c r="GY14" s="471"/>
      <c r="GZ14" s="471"/>
      <c r="HA14" s="471"/>
      <c r="HB14" s="471"/>
      <c r="HC14" s="471"/>
      <c r="HD14" s="471"/>
      <c r="HE14" s="471"/>
      <c r="HF14" s="471"/>
      <c r="HG14" s="471"/>
      <c r="HH14" s="471"/>
      <c r="HI14" s="471"/>
      <c r="HJ14" s="471"/>
      <c r="HK14" s="471"/>
      <c r="HL14" s="471"/>
      <c r="HM14" s="471"/>
      <c r="HN14" s="471"/>
      <c r="HO14" s="471"/>
      <c r="HP14" s="471"/>
      <c r="HQ14" s="471"/>
      <c r="HR14" s="471"/>
      <c r="HS14" s="471"/>
      <c r="HT14" s="471"/>
      <c r="HU14" s="471"/>
      <c r="HV14" s="471"/>
      <c r="HW14" s="471"/>
      <c r="HX14" s="471"/>
      <c r="HY14" s="471"/>
      <c r="HZ14" s="471"/>
      <c r="IA14" s="471"/>
      <c r="IB14" s="471"/>
      <c r="IC14" s="471"/>
      <c r="ID14" s="471"/>
      <c r="IE14" s="471"/>
      <c r="IF14" s="471"/>
      <c r="IG14" s="471"/>
      <c r="IH14" s="471"/>
      <c r="II14" s="471"/>
      <c r="IJ14" s="471"/>
      <c r="IK14" s="471"/>
      <c r="IL14" s="471"/>
      <c r="IM14" s="471"/>
      <c r="IN14" s="471"/>
      <c r="IO14" s="471"/>
      <c r="IP14" s="471"/>
      <c r="IQ14" s="471"/>
      <c r="IR14" s="471"/>
      <c r="IS14" s="471"/>
      <c r="IT14" s="471"/>
      <c r="IU14" s="471"/>
    </row>
    <row r="15" s="380" customFormat="1" ht="39" customHeight="1" spans="1:25">
      <c r="A15" s="274"/>
      <c r="B15" s="230" t="s">
        <v>110</v>
      </c>
      <c r="C15" s="275" t="s">
        <v>111</v>
      </c>
      <c r="D15" s="253">
        <v>12250941.23</v>
      </c>
      <c r="E15" s="253">
        <v>8359996</v>
      </c>
      <c r="F15" s="253">
        <v>5072160</v>
      </c>
      <c r="G15" s="253">
        <v>2865156</v>
      </c>
      <c r="H15" s="662">
        <v>0</v>
      </c>
      <c r="I15" s="662">
        <v>422680</v>
      </c>
      <c r="J15" s="662">
        <v>0</v>
      </c>
      <c r="K15" s="662">
        <v>2727300.91</v>
      </c>
      <c r="L15" s="662">
        <v>1269970.56</v>
      </c>
      <c r="M15" s="662">
        <v>634985.28</v>
      </c>
      <c r="N15" s="662">
        <v>595298.7</v>
      </c>
      <c r="O15" s="662">
        <v>0</v>
      </c>
      <c r="P15" s="662">
        <v>79373.16</v>
      </c>
      <c r="Q15" s="662">
        <v>55561.21</v>
      </c>
      <c r="R15" s="662">
        <v>92112</v>
      </c>
      <c r="S15" s="662">
        <v>952477.92</v>
      </c>
      <c r="T15" s="662">
        <v>211166.4</v>
      </c>
      <c r="U15" s="662">
        <v>8280</v>
      </c>
      <c r="V15" s="662">
        <v>0</v>
      </c>
      <c r="W15" s="253">
        <v>76082.4</v>
      </c>
      <c r="X15" s="253">
        <v>126804</v>
      </c>
      <c r="Y15" s="677">
        <v>0</v>
      </c>
    </row>
    <row r="16" s="380" customFormat="1" ht="39" customHeight="1" spans="1:25">
      <c r="A16" s="283" t="s">
        <v>197</v>
      </c>
      <c r="B16" s="276" t="s">
        <v>110</v>
      </c>
      <c r="C16" s="283" t="s">
        <v>198</v>
      </c>
      <c r="D16" s="662">
        <v>10028492.75</v>
      </c>
      <c r="E16" s="662">
        <v>8359996</v>
      </c>
      <c r="F16" s="662">
        <v>5072160</v>
      </c>
      <c r="G16" s="662">
        <v>2865156</v>
      </c>
      <c r="H16" s="662">
        <v>0</v>
      </c>
      <c r="I16" s="662">
        <v>422680</v>
      </c>
      <c r="J16" s="662">
        <v>0</v>
      </c>
      <c r="K16" s="662">
        <v>1457330.35</v>
      </c>
      <c r="L16" s="662"/>
      <c r="M16" s="662">
        <v>634985.28</v>
      </c>
      <c r="N16" s="662">
        <v>595298.7</v>
      </c>
      <c r="O16" s="662">
        <v>0</v>
      </c>
      <c r="P16" s="662">
        <v>79373.16</v>
      </c>
      <c r="Q16" s="662">
        <v>55561.21</v>
      </c>
      <c r="R16" s="662">
        <v>92112</v>
      </c>
      <c r="S16" s="662"/>
      <c r="T16" s="662">
        <v>211166.4</v>
      </c>
      <c r="U16" s="662">
        <v>8280</v>
      </c>
      <c r="V16" s="662">
        <v>0</v>
      </c>
      <c r="W16" s="253">
        <v>76082.4</v>
      </c>
      <c r="X16" s="253">
        <v>126804</v>
      </c>
      <c r="Y16" s="677">
        <v>0</v>
      </c>
    </row>
    <row r="17" s="380" customFormat="1" ht="39" customHeight="1" spans="1:25">
      <c r="A17" s="283" t="s">
        <v>199</v>
      </c>
      <c r="B17" s="276" t="s">
        <v>110</v>
      </c>
      <c r="C17" s="283" t="s">
        <v>200</v>
      </c>
      <c r="D17" s="662">
        <v>10028492.75</v>
      </c>
      <c r="E17" s="662">
        <v>8359996</v>
      </c>
      <c r="F17" s="662">
        <v>5072160</v>
      </c>
      <c r="G17" s="662">
        <v>2865156</v>
      </c>
      <c r="H17" s="662">
        <v>0</v>
      </c>
      <c r="I17" s="662">
        <v>422680</v>
      </c>
      <c r="J17" s="662">
        <v>0</v>
      </c>
      <c r="K17" s="662">
        <v>1457330.35</v>
      </c>
      <c r="L17" s="662"/>
      <c r="M17" s="662">
        <v>634985.28</v>
      </c>
      <c r="N17" s="662">
        <v>595298.7</v>
      </c>
      <c r="O17" s="662">
        <v>0</v>
      </c>
      <c r="P17" s="662">
        <v>79373.16</v>
      </c>
      <c r="Q17" s="662">
        <v>55561.21</v>
      </c>
      <c r="R17" s="662">
        <v>92112</v>
      </c>
      <c r="S17" s="662"/>
      <c r="T17" s="662">
        <v>211166.4</v>
      </c>
      <c r="U17" s="662">
        <v>8280</v>
      </c>
      <c r="V17" s="662">
        <v>0</v>
      </c>
      <c r="W17" s="253">
        <v>76082.4</v>
      </c>
      <c r="X17" s="253">
        <v>126804</v>
      </c>
      <c r="Y17" s="677">
        <v>0</v>
      </c>
    </row>
    <row r="18" s="380" customFormat="1" ht="39" customHeight="1" spans="1:25">
      <c r="A18" s="283" t="s">
        <v>146</v>
      </c>
      <c r="B18" s="276" t="s">
        <v>110</v>
      </c>
      <c r="C18" s="283" t="s">
        <v>201</v>
      </c>
      <c r="D18" s="662">
        <v>10028492.75</v>
      </c>
      <c r="E18" s="325">
        <v>8359996</v>
      </c>
      <c r="F18" s="662">
        <v>5072160</v>
      </c>
      <c r="G18" s="662">
        <v>2865156</v>
      </c>
      <c r="H18" s="662">
        <v>0</v>
      </c>
      <c r="I18" s="662">
        <v>422680</v>
      </c>
      <c r="J18" s="662">
        <v>0</v>
      </c>
      <c r="K18" s="662">
        <v>1457330.35</v>
      </c>
      <c r="L18" s="662"/>
      <c r="M18" s="662">
        <v>634985.28</v>
      </c>
      <c r="N18" s="662">
        <v>595298.7</v>
      </c>
      <c r="O18" s="662">
        <v>0</v>
      </c>
      <c r="P18" s="662">
        <v>79373.16</v>
      </c>
      <c r="Q18" s="662">
        <v>55561.21</v>
      </c>
      <c r="R18" s="662">
        <v>92112</v>
      </c>
      <c r="S18" s="662"/>
      <c r="T18" s="662">
        <v>211166.4</v>
      </c>
      <c r="U18" s="662">
        <v>8280</v>
      </c>
      <c r="V18" s="662">
        <v>0</v>
      </c>
      <c r="W18" s="253">
        <v>76082.4</v>
      </c>
      <c r="X18" s="253">
        <v>126804</v>
      </c>
      <c r="Y18" s="677">
        <v>0</v>
      </c>
    </row>
    <row r="19" s="380" customFormat="1" ht="39" customHeight="1" spans="1:25">
      <c r="A19" s="283" t="s">
        <v>202</v>
      </c>
      <c r="B19" s="276" t="s">
        <v>110</v>
      </c>
      <c r="C19" s="283" t="s">
        <v>203</v>
      </c>
      <c r="D19" s="662">
        <v>952478</v>
      </c>
      <c r="E19" s="663"/>
      <c r="F19" s="663"/>
      <c r="G19" s="502"/>
      <c r="H19" s="502"/>
      <c r="I19" s="502"/>
      <c r="J19" s="502"/>
      <c r="K19" s="502"/>
      <c r="L19" s="502"/>
      <c r="M19" s="502"/>
      <c r="N19" s="502"/>
      <c r="O19" s="502"/>
      <c r="P19" s="502"/>
      <c r="Q19" s="502"/>
      <c r="R19" s="502"/>
      <c r="S19" s="456">
        <v>952477.92</v>
      </c>
      <c r="T19" s="456"/>
      <c r="U19" s="456"/>
      <c r="V19" s="456"/>
      <c r="W19" s="253"/>
      <c r="X19" s="253"/>
      <c r="Y19" s="677"/>
    </row>
    <row r="20" s="380" customFormat="1" ht="39" customHeight="1" spans="1:25">
      <c r="A20" s="283" t="s">
        <v>131</v>
      </c>
      <c r="B20" s="276" t="s">
        <v>110</v>
      </c>
      <c r="C20" s="283" t="s">
        <v>204</v>
      </c>
      <c r="D20" s="662">
        <v>952478</v>
      </c>
      <c r="E20" s="663"/>
      <c r="F20" s="663"/>
      <c r="G20" s="502"/>
      <c r="H20" s="502"/>
      <c r="I20" s="502"/>
      <c r="J20" s="502"/>
      <c r="K20" s="502"/>
      <c r="L20" s="502"/>
      <c r="M20" s="502"/>
      <c r="N20" s="502"/>
      <c r="O20" s="502"/>
      <c r="P20" s="502"/>
      <c r="Q20" s="502"/>
      <c r="R20" s="502"/>
      <c r="S20" s="456">
        <v>952477.92</v>
      </c>
      <c r="T20" s="456"/>
      <c r="U20" s="456"/>
      <c r="V20" s="456"/>
      <c r="W20" s="253"/>
      <c r="X20" s="253"/>
      <c r="Y20" s="677"/>
    </row>
    <row r="21" s="380" customFormat="1" ht="39" customHeight="1" spans="1:25">
      <c r="A21" s="283" t="s">
        <v>205</v>
      </c>
      <c r="B21" s="276" t="s">
        <v>110</v>
      </c>
      <c r="C21" s="283" t="s">
        <v>206</v>
      </c>
      <c r="D21" s="662">
        <v>952478</v>
      </c>
      <c r="E21" s="663"/>
      <c r="F21" s="663"/>
      <c r="G21" s="502"/>
      <c r="H21" s="502"/>
      <c r="I21" s="502"/>
      <c r="J21" s="502"/>
      <c r="K21" s="502"/>
      <c r="L21" s="502"/>
      <c r="M21" s="502"/>
      <c r="N21" s="502"/>
      <c r="O21" s="502"/>
      <c r="P21" s="502"/>
      <c r="Q21" s="502"/>
      <c r="R21" s="502"/>
      <c r="S21" s="456">
        <v>952477.92</v>
      </c>
      <c r="T21" s="456"/>
      <c r="U21" s="456"/>
      <c r="V21" s="456"/>
      <c r="W21" s="253"/>
      <c r="X21" s="253"/>
      <c r="Y21" s="677"/>
    </row>
    <row r="22" s="380" customFormat="1" ht="39" customHeight="1" spans="1:25">
      <c r="A22" s="283" t="s">
        <v>207</v>
      </c>
      <c r="B22" s="276" t="s">
        <v>110</v>
      </c>
      <c r="C22" s="283" t="s">
        <v>208</v>
      </c>
      <c r="D22" s="662">
        <v>1269971</v>
      </c>
      <c r="E22" s="325"/>
      <c r="F22" s="325"/>
      <c r="G22" s="502"/>
      <c r="H22" s="502"/>
      <c r="I22" s="502"/>
      <c r="J22" s="502"/>
      <c r="K22" s="502">
        <v>1269970.56</v>
      </c>
      <c r="L22" s="502">
        <v>1269970.56</v>
      </c>
      <c r="M22" s="502"/>
      <c r="N22" s="502"/>
      <c r="O22" s="502"/>
      <c r="P22" s="502"/>
      <c r="Q22" s="502"/>
      <c r="R22" s="502"/>
      <c r="S22" s="456"/>
      <c r="T22" s="456"/>
      <c r="U22" s="456"/>
      <c r="V22" s="456"/>
      <c r="W22" s="253"/>
      <c r="X22" s="253"/>
      <c r="Y22" s="677"/>
    </row>
    <row r="23" s="380" customFormat="1" ht="39" customHeight="1" spans="1:25">
      <c r="A23" s="283" t="s">
        <v>209</v>
      </c>
      <c r="B23" s="276" t="s">
        <v>110</v>
      </c>
      <c r="C23" s="283" t="s">
        <v>210</v>
      </c>
      <c r="D23" s="662">
        <v>1269971</v>
      </c>
      <c r="E23" s="325"/>
      <c r="F23" s="325"/>
      <c r="G23" s="502"/>
      <c r="H23" s="502"/>
      <c r="I23" s="502"/>
      <c r="J23" s="502"/>
      <c r="K23" s="502">
        <v>1269970.56</v>
      </c>
      <c r="L23" s="502">
        <v>1269970.56</v>
      </c>
      <c r="M23" s="502"/>
      <c r="N23" s="502"/>
      <c r="O23" s="502"/>
      <c r="P23" s="502"/>
      <c r="Q23" s="502"/>
      <c r="R23" s="502"/>
      <c r="S23" s="456"/>
      <c r="T23" s="456"/>
      <c r="U23" s="456"/>
      <c r="V23" s="456"/>
      <c r="W23" s="253"/>
      <c r="X23" s="253"/>
      <c r="Y23" s="677"/>
    </row>
    <row r="24" s="380" customFormat="1" ht="39" customHeight="1" spans="1:25">
      <c r="A24" s="283" t="s">
        <v>211</v>
      </c>
      <c r="B24" s="276" t="s">
        <v>110</v>
      </c>
      <c r="C24" s="283" t="s">
        <v>212</v>
      </c>
      <c r="D24" s="662">
        <v>1269971</v>
      </c>
      <c r="E24" s="325"/>
      <c r="F24" s="325"/>
      <c r="G24" s="502"/>
      <c r="H24" s="502"/>
      <c r="I24" s="502"/>
      <c r="J24" s="502"/>
      <c r="K24" s="502">
        <v>1269970.56</v>
      </c>
      <c r="L24" s="502">
        <v>1269970.56</v>
      </c>
      <c r="M24" s="502"/>
      <c r="N24" s="502"/>
      <c r="O24" s="502"/>
      <c r="P24" s="502"/>
      <c r="Q24" s="502"/>
      <c r="R24" s="502"/>
      <c r="S24" s="456"/>
      <c r="T24" s="456"/>
      <c r="U24" s="456"/>
      <c r="V24" s="456"/>
      <c r="W24" s="253"/>
      <c r="X24" s="253"/>
      <c r="Y24" s="677"/>
    </row>
    <row r="25" s="506" customFormat="1" ht="31" customHeight="1" spans="1:256">
      <c r="A25" s="639"/>
      <c r="B25" s="466" t="s">
        <v>112</v>
      </c>
      <c r="C25" s="467" t="s">
        <v>113</v>
      </c>
      <c r="D25" s="664">
        <f t="shared" ref="D25:D37" si="8">E25+K25+S25+T25</f>
        <v>725002</v>
      </c>
      <c r="E25" s="664">
        <f t="shared" ref="E25:E28" si="9">F25+G25+I25</f>
        <v>492503</v>
      </c>
      <c r="F25" s="664">
        <v>297636</v>
      </c>
      <c r="G25" s="664">
        <v>170064</v>
      </c>
      <c r="H25" s="664">
        <v>0</v>
      </c>
      <c r="I25" s="664">
        <v>24803</v>
      </c>
      <c r="J25" s="664">
        <v>0</v>
      </c>
      <c r="K25" s="664">
        <f t="shared" ref="K25:K37" si="10">SUM(L25:R25)</f>
        <v>162309</v>
      </c>
      <c r="L25" s="664">
        <v>74832</v>
      </c>
      <c r="M25" s="664">
        <v>37416</v>
      </c>
      <c r="N25" s="664">
        <v>35078</v>
      </c>
      <c r="O25" s="664">
        <v>0</v>
      </c>
      <c r="P25" s="664">
        <v>4677</v>
      </c>
      <c r="Q25" s="664">
        <v>3274</v>
      </c>
      <c r="R25" s="664">
        <v>7032</v>
      </c>
      <c r="S25" s="664">
        <v>56124</v>
      </c>
      <c r="T25" s="664">
        <f t="shared" ref="T25:T28" si="11">U25+W25+X25</f>
        <v>14066</v>
      </c>
      <c r="U25" s="664">
        <v>2160</v>
      </c>
      <c r="V25" s="671">
        <v>0</v>
      </c>
      <c r="W25" s="430">
        <v>4465</v>
      </c>
      <c r="X25" s="430">
        <v>7441</v>
      </c>
      <c r="Y25" s="671">
        <v>0</v>
      </c>
      <c r="Z25" s="673"/>
      <c r="AA25" s="471"/>
      <c r="AB25" s="471"/>
      <c r="AC25" s="471"/>
      <c r="AD25" s="471"/>
      <c r="AE25" s="471"/>
      <c r="AF25" s="471"/>
      <c r="AG25" s="471"/>
      <c r="AH25" s="471"/>
      <c r="AI25" s="471"/>
      <c r="AJ25" s="471"/>
      <c r="AK25" s="471"/>
      <c r="AL25" s="471"/>
      <c r="AM25" s="471"/>
      <c r="AN25" s="471"/>
      <c r="AO25" s="471"/>
      <c r="AP25" s="471"/>
      <c r="AQ25" s="471"/>
      <c r="AR25" s="471"/>
      <c r="AS25" s="471"/>
      <c r="AT25" s="471"/>
      <c r="AU25" s="471"/>
      <c r="AV25" s="471"/>
      <c r="AW25" s="471"/>
      <c r="AX25" s="471"/>
      <c r="AY25" s="471"/>
      <c r="AZ25" s="471"/>
      <c r="BA25" s="471"/>
      <c r="BB25" s="471"/>
      <c r="BC25" s="471"/>
      <c r="BD25" s="471"/>
      <c r="BE25" s="471"/>
      <c r="BF25" s="471"/>
      <c r="BG25" s="471"/>
      <c r="BH25" s="471"/>
      <c r="BI25" s="471"/>
      <c r="BJ25" s="471"/>
      <c r="BK25" s="471"/>
      <c r="BL25" s="471"/>
      <c r="BM25" s="471"/>
      <c r="BN25" s="471"/>
      <c r="BO25" s="471"/>
      <c r="BP25" s="471"/>
      <c r="BQ25" s="471"/>
      <c r="BR25" s="471"/>
      <c r="BS25" s="471"/>
      <c r="BT25" s="471"/>
      <c r="BU25" s="471"/>
      <c r="BV25" s="471"/>
      <c r="BW25" s="471"/>
      <c r="BX25" s="471"/>
      <c r="BY25" s="471"/>
      <c r="BZ25" s="471"/>
      <c r="CA25" s="471"/>
      <c r="CB25" s="471"/>
      <c r="CC25" s="471"/>
      <c r="CD25" s="471"/>
      <c r="CE25" s="471"/>
      <c r="CF25" s="471"/>
      <c r="CG25" s="471"/>
      <c r="CH25" s="471"/>
      <c r="CI25" s="471"/>
      <c r="CJ25" s="471"/>
      <c r="CK25" s="471"/>
      <c r="CL25" s="471"/>
      <c r="CM25" s="471"/>
      <c r="CN25" s="471"/>
      <c r="CO25" s="471"/>
      <c r="CP25" s="471"/>
      <c r="CQ25" s="471"/>
      <c r="CR25" s="471"/>
      <c r="CS25" s="471"/>
      <c r="CT25" s="471"/>
      <c r="CU25" s="471"/>
      <c r="CV25" s="471"/>
      <c r="CW25" s="471"/>
      <c r="CX25" s="471"/>
      <c r="CY25" s="471"/>
      <c r="CZ25" s="471"/>
      <c r="DA25" s="471"/>
      <c r="DB25" s="471"/>
      <c r="DC25" s="471"/>
      <c r="DD25" s="471"/>
      <c r="DE25" s="471"/>
      <c r="DF25" s="471"/>
      <c r="DG25" s="471"/>
      <c r="DH25" s="471"/>
      <c r="DI25" s="471"/>
      <c r="DJ25" s="471"/>
      <c r="DK25" s="471"/>
      <c r="DL25" s="471"/>
      <c r="DM25" s="471"/>
      <c r="DN25" s="471"/>
      <c r="DO25" s="471"/>
      <c r="DP25" s="471"/>
      <c r="DQ25" s="471"/>
      <c r="DR25" s="471"/>
      <c r="DS25" s="471"/>
      <c r="DT25" s="471"/>
      <c r="DU25" s="471"/>
      <c r="DV25" s="471"/>
      <c r="DW25" s="471"/>
      <c r="DX25" s="471"/>
      <c r="DY25" s="471"/>
      <c r="DZ25" s="471"/>
      <c r="EA25" s="471"/>
      <c r="EB25" s="471"/>
      <c r="EC25" s="471"/>
      <c r="ED25" s="471"/>
      <c r="EE25" s="471"/>
      <c r="EF25" s="471"/>
      <c r="EG25" s="471"/>
      <c r="EH25" s="471"/>
      <c r="EI25" s="471"/>
      <c r="EJ25" s="471"/>
      <c r="EK25" s="471"/>
      <c r="EL25" s="471"/>
      <c r="EM25" s="471"/>
      <c r="EN25" s="471"/>
      <c r="EO25" s="471"/>
      <c r="EP25" s="471"/>
      <c r="EQ25" s="471"/>
      <c r="ER25" s="471"/>
      <c r="ES25" s="471"/>
      <c r="ET25" s="471"/>
      <c r="EU25" s="471"/>
      <c r="EV25" s="471"/>
      <c r="EW25" s="471"/>
      <c r="EX25" s="471"/>
      <c r="EY25" s="471"/>
      <c r="EZ25" s="471"/>
      <c r="FA25" s="471"/>
      <c r="FB25" s="471"/>
      <c r="FC25" s="471"/>
      <c r="FD25" s="471"/>
      <c r="FE25" s="471"/>
      <c r="FF25" s="471"/>
      <c r="FG25" s="471"/>
      <c r="FH25" s="471"/>
      <c r="FI25" s="471"/>
      <c r="FJ25" s="471"/>
      <c r="FK25" s="471"/>
      <c r="FL25" s="471"/>
      <c r="FM25" s="471"/>
      <c r="FN25" s="471"/>
      <c r="FO25" s="471"/>
      <c r="FP25" s="471"/>
      <c r="FQ25" s="471"/>
      <c r="FR25" s="471"/>
      <c r="FS25" s="471"/>
      <c r="FT25" s="471"/>
      <c r="FU25" s="471"/>
      <c r="FV25" s="471"/>
      <c r="FW25" s="471"/>
      <c r="FX25" s="471"/>
      <c r="FY25" s="471"/>
      <c r="FZ25" s="471"/>
      <c r="GA25" s="471"/>
      <c r="GB25" s="471"/>
      <c r="GC25" s="471"/>
      <c r="GD25" s="471"/>
      <c r="GE25" s="471"/>
      <c r="GF25" s="471"/>
      <c r="GG25" s="471"/>
      <c r="GH25" s="471"/>
      <c r="GI25" s="471"/>
      <c r="GJ25" s="471"/>
      <c r="GK25" s="471"/>
      <c r="GL25" s="471"/>
      <c r="GM25" s="471"/>
      <c r="GN25" s="471"/>
      <c r="GO25" s="471"/>
      <c r="GP25" s="471"/>
      <c r="GQ25" s="471"/>
      <c r="GR25" s="471"/>
      <c r="GS25" s="471"/>
      <c r="GT25" s="471"/>
      <c r="GU25" s="471"/>
      <c r="GV25" s="471"/>
      <c r="GW25" s="471"/>
      <c r="GX25" s="471"/>
      <c r="GY25" s="471"/>
      <c r="GZ25" s="471"/>
      <c r="HA25" s="471"/>
      <c r="HB25" s="471"/>
      <c r="HC25" s="471"/>
      <c r="HD25" s="471"/>
      <c r="HE25" s="471"/>
      <c r="HF25" s="471"/>
      <c r="HG25" s="471"/>
      <c r="HH25" s="471"/>
      <c r="HI25" s="471"/>
      <c r="HJ25" s="471"/>
      <c r="HK25" s="471"/>
      <c r="HL25" s="471"/>
      <c r="HM25" s="471"/>
      <c r="HN25" s="471"/>
      <c r="HO25" s="471"/>
      <c r="HP25" s="471"/>
      <c r="HQ25" s="471"/>
      <c r="HR25" s="471"/>
      <c r="HS25" s="471"/>
      <c r="HT25" s="471"/>
      <c r="HU25" s="471"/>
      <c r="HV25" s="471"/>
      <c r="HW25" s="471"/>
      <c r="HX25" s="471"/>
      <c r="HY25" s="471"/>
      <c r="HZ25" s="471"/>
      <c r="IA25" s="471"/>
      <c r="IB25" s="471"/>
      <c r="IC25" s="471"/>
      <c r="ID25" s="471"/>
      <c r="IE25" s="471"/>
      <c r="IF25" s="471"/>
      <c r="IG25" s="471"/>
      <c r="IH25" s="471"/>
      <c r="II25" s="471"/>
      <c r="IJ25" s="471"/>
      <c r="IK25" s="471"/>
      <c r="IL25" s="471"/>
      <c r="IM25" s="471"/>
      <c r="IN25" s="471"/>
      <c r="IO25" s="471"/>
      <c r="IP25" s="471"/>
      <c r="IQ25" s="471"/>
      <c r="IR25" s="471"/>
      <c r="IS25" s="471"/>
      <c r="IT25" s="471"/>
      <c r="IU25" s="471"/>
      <c r="IV25" s="471"/>
    </row>
    <row r="26" s="506" customFormat="1" ht="31" customHeight="1" spans="1:256">
      <c r="A26" s="283">
        <v>220</v>
      </c>
      <c r="B26" s="231" t="s">
        <v>112</v>
      </c>
      <c r="C26" s="280" t="s">
        <v>122</v>
      </c>
      <c r="D26" s="419">
        <f t="shared" si="8"/>
        <v>506569</v>
      </c>
      <c r="E26" s="419">
        <f t="shared" si="9"/>
        <v>492503</v>
      </c>
      <c r="F26" s="419">
        <v>297636</v>
      </c>
      <c r="G26" s="419">
        <v>170064</v>
      </c>
      <c r="H26" s="419">
        <v>0</v>
      </c>
      <c r="I26" s="419">
        <v>24803</v>
      </c>
      <c r="J26" s="419">
        <v>0</v>
      </c>
      <c r="K26" s="664">
        <f t="shared" si="10"/>
        <v>0</v>
      </c>
      <c r="L26" s="419"/>
      <c r="M26" s="419"/>
      <c r="N26" s="419"/>
      <c r="O26" s="419"/>
      <c r="P26" s="419"/>
      <c r="Q26" s="419"/>
      <c r="R26" s="419"/>
      <c r="S26" s="419">
        <v>0</v>
      </c>
      <c r="T26" s="419">
        <f t="shared" si="11"/>
        <v>14066</v>
      </c>
      <c r="U26" s="419">
        <v>2160</v>
      </c>
      <c r="V26" s="358">
        <v>0</v>
      </c>
      <c r="W26" s="429">
        <v>4465</v>
      </c>
      <c r="X26" s="429">
        <v>7441</v>
      </c>
      <c r="Y26" s="358">
        <v>0</v>
      </c>
      <c r="Z26" s="673"/>
      <c r="AA26" s="471"/>
      <c r="AB26" s="471"/>
      <c r="AC26" s="471"/>
      <c r="AD26" s="471"/>
      <c r="AE26" s="471"/>
      <c r="AF26" s="471"/>
      <c r="AG26" s="471"/>
      <c r="AH26" s="471"/>
      <c r="AI26" s="471"/>
      <c r="AJ26" s="471"/>
      <c r="AK26" s="471"/>
      <c r="AL26" s="471"/>
      <c r="AM26" s="471"/>
      <c r="AN26" s="471"/>
      <c r="AO26" s="471"/>
      <c r="AP26" s="471"/>
      <c r="AQ26" s="471"/>
      <c r="AR26" s="471"/>
      <c r="AS26" s="471"/>
      <c r="AT26" s="471"/>
      <c r="AU26" s="471"/>
      <c r="AV26" s="471"/>
      <c r="AW26" s="471"/>
      <c r="AX26" s="471"/>
      <c r="AY26" s="471"/>
      <c r="AZ26" s="471"/>
      <c r="BA26" s="471"/>
      <c r="BB26" s="471"/>
      <c r="BC26" s="471"/>
      <c r="BD26" s="471"/>
      <c r="BE26" s="471"/>
      <c r="BF26" s="471"/>
      <c r="BG26" s="471"/>
      <c r="BH26" s="471"/>
      <c r="BI26" s="471"/>
      <c r="BJ26" s="471"/>
      <c r="BK26" s="471"/>
      <c r="BL26" s="471"/>
      <c r="BM26" s="471"/>
      <c r="BN26" s="471"/>
      <c r="BO26" s="471"/>
      <c r="BP26" s="471"/>
      <c r="BQ26" s="471"/>
      <c r="BR26" s="471"/>
      <c r="BS26" s="471"/>
      <c r="BT26" s="471"/>
      <c r="BU26" s="471"/>
      <c r="BV26" s="471"/>
      <c r="BW26" s="471"/>
      <c r="BX26" s="471"/>
      <c r="BY26" s="471"/>
      <c r="BZ26" s="471"/>
      <c r="CA26" s="471"/>
      <c r="CB26" s="471"/>
      <c r="CC26" s="471"/>
      <c r="CD26" s="471"/>
      <c r="CE26" s="471"/>
      <c r="CF26" s="471"/>
      <c r="CG26" s="471"/>
      <c r="CH26" s="471"/>
      <c r="CI26" s="471"/>
      <c r="CJ26" s="471"/>
      <c r="CK26" s="471"/>
      <c r="CL26" s="471"/>
      <c r="CM26" s="471"/>
      <c r="CN26" s="471"/>
      <c r="CO26" s="471"/>
      <c r="CP26" s="471"/>
      <c r="CQ26" s="471"/>
      <c r="CR26" s="471"/>
      <c r="CS26" s="471"/>
      <c r="CT26" s="471"/>
      <c r="CU26" s="471"/>
      <c r="CV26" s="471"/>
      <c r="CW26" s="471"/>
      <c r="CX26" s="471"/>
      <c r="CY26" s="471"/>
      <c r="CZ26" s="471"/>
      <c r="DA26" s="471"/>
      <c r="DB26" s="471"/>
      <c r="DC26" s="471"/>
      <c r="DD26" s="471"/>
      <c r="DE26" s="471"/>
      <c r="DF26" s="471"/>
      <c r="DG26" s="471"/>
      <c r="DH26" s="471"/>
      <c r="DI26" s="471"/>
      <c r="DJ26" s="471"/>
      <c r="DK26" s="471"/>
      <c r="DL26" s="471"/>
      <c r="DM26" s="471"/>
      <c r="DN26" s="471"/>
      <c r="DO26" s="471"/>
      <c r="DP26" s="471"/>
      <c r="DQ26" s="471"/>
      <c r="DR26" s="471"/>
      <c r="DS26" s="471"/>
      <c r="DT26" s="471"/>
      <c r="DU26" s="471"/>
      <c r="DV26" s="471"/>
      <c r="DW26" s="471"/>
      <c r="DX26" s="471"/>
      <c r="DY26" s="471"/>
      <c r="DZ26" s="471"/>
      <c r="EA26" s="471"/>
      <c r="EB26" s="471"/>
      <c r="EC26" s="471"/>
      <c r="ED26" s="471"/>
      <c r="EE26" s="471"/>
      <c r="EF26" s="471"/>
      <c r="EG26" s="471"/>
      <c r="EH26" s="471"/>
      <c r="EI26" s="471"/>
      <c r="EJ26" s="471"/>
      <c r="EK26" s="471"/>
      <c r="EL26" s="471"/>
      <c r="EM26" s="471"/>
      <c r="EN26" s="471"/>
      <c r="EO26" s="471"/>
      <c r="EP26" s="471"/>
      <c r="EQ26" s="471"/>
      <c r="ER26" s="471"/>
      <c r="ES26" s="471"/>
      <c r="ET26" s="471"/>
      <c r="EU26" s="471"/>
      <c r="EV26" s="471"/>
      <c r="EW26" s="471"/>
      <c r="EX26" s="471"/>
      <c r="EY26" s="471"/>
      <c r="EZ26" s="471"/>
      <c r="FA26" s="471"/>
      <c r="FB26" s="471"/>
      <c r="FC26" s="471"/>
      <c r="FD26" s="471"/>
      <c r="FE26" s="471"/>
      <c r="FF26" s="471"/>
      <c r="FG26" s="471"/>
      <c r="FH26" s="471"/>
      <c r="FI26" s="471"/>
      <c r="FJ26" s="471"/>
      <c r="FK26" s="471"/>
      <c r="FL26" s="471"/>
      <c r="FM26" s="471"/>
      <c r="FN26" s="471"/>
      <c r="FO26" s="471"/>
      <c r="FP26" s="471"/>
      <c r="FQ26" s="471"/>
      <c r="FR26" s="471"/>
      <c r="FS26" s="471"/>
      <c r="FT26" s="471"/>
      <c r="FU26" s="471"/>
      <c r="FV26" s="471"/>
      <c r="FW26" s="471"/>
      <c r="FX26" s="471"/>
      <c r="FY26" s="471"/>
      <c r="FZ26" s="471"/>
      <c r="GA26" s="471"/>
      <c r="GB26" s="471"/>
      <c r="GC26" s="471"/>
      <c r="GD26" s="471"/>
      <c r="GE26" s="471"/>
      <c r="GF26" s="471"/>
      <c r="GG26" s="471"/>
      <c r="GH26" s="471"/>
      <c r="GI26" s="471"/>
      <c r="GJ26" s="471"/>
      <c r="GK26" s="471"/>
      <c r="GL26" s="471"/>
      <c r="GM26" s="471"/>
      <c r="GN26" s="471"/>
      <c r="GO26" s="471"/>
      <c r="GP26" s="471"/>
      <c r="GQ26" s="471"/>
      <c r="GR26" s="471"/>
      <c r="GS26" s="471"/>
      <c r="GT26" s="471"/>
      <c r="GU26" s="471"/>
      <c r="GV26" s="471"/>
      <c r="GW26" s="471"/>
      <c r="GX26" s="471"/>
      <c r="GY26" s="471"/>
      <c r="GZ26" s="471"/>
      <c r="HA26" s="471"/>
      <c r="HB26" s="471"/>
      <c r="HC26" s="471"/>
      <c r="HD26" s="471"/>
      <c r="HE26" s="471"/>
      <c r="HF26" s="471"/>
      <c r="HG26" s="471"/>
      <c r="HH26" s="471"/>
      <c r="HI26" s="471"/>
      <c r="HJ26" s="471"/>
      <c r="HK26" s="471"/>
      <c r="HL26" s="471"/>
      <c r="HM26" s="471"/>
      <c r="HN26" s="471"/>
      <c r="HO26" s="471"/>
      <c r="HP26" s="471"/>
      <c r="HQ26" s="471"/>
      <c r="HR26" s="471"/>
      <c r="HS26" s="471"/>
      <c r="HT26" s="471"/>
      <c r="HU26" s="471"/>
      <c r="HV26" s="471"/>
      <c r="HW26" s="471"/>
      <c r="HX26" s="471"/>
      <c r="HY26" s="471"/>
      <c r="HZ26" s="471"/>
      <c r="IA26" s="471"/>
      <c r="IB26" s="471"/>
      <c r="IC26" s="471"/>
      <c r="ID26" s="471"/>
      <c r="IE26" s="471"/>
      <c r="IF26" s="471"/>
      <c r="IG26" s="471"/>
      <c r="IH26" s="471"/>
      <c r="II26" s="471"/>
      <c r="IJ26" s="471"/>
      <c r="IK26" s="471"/>
      <c r="IL26" s="471"/>
      <c r="IM26" s="471"/>
      <c r="IN26" s="471"/>
      <c r="IO26" s="471"/>
      <c r="IP26" s="471"/>
      <c r="IQ26" s="471"/>
      <c r="IR26" s="471"/>
      <c r="IS26" s="471"/>
      <c r="IT26" s="471"/>
      <c r="IU26" s="471"/>
      <c r="IV26" s="471"/>
    </row>
    <row r="27" s="506" customFormat="1" ht="31" customHeight="1" spans="1:256">
      <c r="A27" s="283" t="s">
        <v>123</v>
      </c>
      <c r="B27" s="231" t="s">
        <v>112</v>
      </c>
      <c r="C27" s="280" t="s">
        <v>124</v>
      </c>
      <c r="D27" s="419">
        <f t="shared" si="8"/>
        <v>506569</v>
      </c>
      <c r="E27" s="419">
        <f t="shared" si="9"/>
        <v>492503</v>
      </c>
      <c r="F27" s="419">
        <v>297636</v>
      </c>
      <c r="G27" s="419">
        <v>170064</v>
      </c>
      <c r="H27" s="419">
        <v>0</v>
      </c>
      <c r="I27" s="419">
        <v>24803</v>
      </c>
      <c r="J27" s="419">
        <v>0</v>
      </c>
      <c r="K27" s="664">
        <f t="shared" si="10"/>
        <v>0</v>
      </c>
      <c r="L27" s="419"/>
      <c r="M27" s="419"/>
      <c r="N27" s="419"/>
      <c r="O27" s="419"/>
      <c r="P27" s="419"/>
      <c r="Q27" s="419"/>
      <c r="R27" s="419"/>
      <c r="S27" s="419">
        <v>0</v>
      </c>
      <c r="T27" s="419">
        <f t="shared" si="11"/>
        <v>14066</v>
      </c>
      <c r="U27" s="419">
        <v>2160</v>
      </c>
      <c r="V27" s="358">
        <v>0</v>
      </c>
      <c r="W27" s="429">
        <v>4465</v>
      </c>
      <c r="X27" s="429">
        <v>7441</v>
      </c>
      <c r="Y27" s="358">
        <v>0</v>
      </c>
      <c r="Z27" s="673"/>
      <c r="AA27" s="471"/>
      <c r="AB27" s="471"/>
      <c r="AC27" s="471"/>
      <c r="AD27" s="471"/>
      <c r="AE27" s="471"/>
      <c r="AF27" s="471"/>
      <c r="AG27" s="471"/>
      <c r="AH27" s="471"/>
      <c r="AI27" s="471"/>
      <c r="AJ27" s="471"/>
      <c r="AK27" s="471"/>
      <c r="AL27" s="471"/>
      <c r="AM27" s="471"/>
      <c r="AN27" s="471"/>
      <c r="AO27" s="471"/>
      <c r="AP27" s="471"/>
      <c r="AQ27" s="471"/>
      <c r="AR27" s="471"/>
      <c r="AS27" s="471"/>
      <c r="AT27" s="471"/>
      <c r="AU27" s="471"/>
      <c r="AV27" s="471"/>
      <c r="AW27" s="471"/>
      <c r="AX27" s="471"/>
      <c r="AY27" s="471"/>
      <c r="AZ27" s="471"/>
      <c r="BA27" s="471"/>
      <c r="BB27" s="471"/>
      <c r="BC27" s="471"/>
      <c r="BD27" s="471"/>
      <c r="BE27" s="471"/>
      <c r="BF27" s="471"/>
      <c r="BG27" s="471"/>
      <c r="BH27" s="471"/>
      <c r="BI27" s="471"/>
      <c r="BJ27" s="471"/>
      <c r="BK27" s="471"/>
      <c r="BL27" s="471"/>
      <c r="BM27" s="471"/>
      <c r="BN27" s="471"/>
      <c r="BO27" s="471"/>
      <c r="BP27" s="471"/>
      <c r="BQ27" s="471"/>
      <c r="BR27" s="471"/>
      <c r="BS27" s="471"/>
      <c r="BT27" s="471"/>
      <c r="BU27" s="471"/>
      <c r="BV27" s="471"/>
      <c r="BW27" s="471"/>
      <c r="BX27" s="471"/>
      <c r="BY27" s="471"/>
      <c r="BZ27" s="471"/>
      <c r="CA27" s="471"/>
      <c r="CB27" s="471"/>
      <c r="CC27" s="471"/>
      <c r="CD27" s="471"/>
      <c r="CE27" s="471"/>
      <c r="CF27" s="471"/>
      <c r="CG27" s="471"/>
      <c r="CH27" s="471"/>
      <c r="CI27" s="471"/>
      <c r="CJ27" s="471"/>
      <c r="CK27" s="471"/>
      <c r="CL27" s="471"/>
      <c r="CM27" s="471"/>
      <c r="CN27" s="471"/>
      <c r="CO27" s="471"/>
      <c r="CP27" s="471"/>
      <c r="CQ27" s="471"/>
      <c r="CR27" s="471"/>
      <c r="CS27" s="471"/>
      <c r="CT27" s="471"/>
      <c r="CU27" s="471"/>
      <c r="CV27" s="471"/>
      <c r="CW27" s="471"/>
      <c r="CX27" s="471"/>
      <c r="CY27" s="471"/>
      <c r="CZ27" s="471"/>
      <c r="DA27" s="471"/>
      <c r="DB27" s="471"/>
      <c r="DC27" s="471"/>
      <c r="DD27" s="471"/>
      <c r="DE27" s="471"/>
      <c r="DF27" s="471"/>
      <c r="DG27" s="471"/>
      <c r="DH27" s="471"/>
      <c r="DI27" s="471"/>
      <c r="DJ27" s="471"/>
      <c r="DK27" s="471"/>
      <c r="DL27" s="471"/>
      <c r="DM27" s="471"/>
      <c r="DN27" s="471"/>
      <c r="DO27" s="471"/>
      <c r="DP27" s="471"/>
      <c r="DQ27" s="471"/>
      <c r="DR27" s="471"/>
      <c r="DS27" s="471"/>
      <c r="DT27" s="471"/>
      <c r="DU27" s="471"/>
      <c r="DV27" s="471"/>
      <c r="DW27" s="471"/>
      <c r="DX27" s="471"/>
      <c r="DY27" s="471"/>
      <c r="DZ27" s="471"/>
      <c r="EA27" s="471"/>
      <c r="EB27" s="471"/>
      <c r="EC27" s="471"/>
      <c r="ED27" s="471"/>
      <c r="EE27" s="471"/>
      <c r="EF27" s="471"/>
      <c r="EG27" s="471"/>
      <c r="EH27" s="471"/>
      <c r="EI27" s="471"/>
      <c r="EJ27" s="471"/>
      <c r="EK27" s="471"/>
      <c r="EL27" s="471"/>
      <c r="EM27" s="471"/>
      <c r="EN27" s="471"/>
      <c r="EO27" s="471"/>
      <c r="EP27" s="471"/>
      <c r="EQ27" s="471"/>
      <c r="ER27" s="471"/>
      <c r="ES27" s="471"/>
      <c r="ET27" s="471"/>
      <c r="EU27" s="471"/>
      <c r="EV27" s="471"/>
      <c r="EW27" s="471"/>
      <c r="EX27" s="471"/>
      <c r="EY27" s="471"/>
      <c r="EZ27" s="471"/>
      <c r="FA27" s="471"/>
      <c r="FB27" s="471"/>
      <c r="FC27" s="471"/>
      <c r="FD27" s="471"/>
      <c r="FE27" s="471"/>
      <c r="FF27" s="471"/>
      <c r="FG27" s="471"/>
      <c r="FH27" s="471"/>
      <c r="FI27" s="471"/>
      <c r="FJ27" s="471"/>
      <c r="FK27" s="471"/>
      <c r="FL27" s="471"/>
      <c r="FM27" s="471"/>
      <c r="FN27" s="471"/>
      <c r="FO27" s="471"/>
      <c r="FP27" s="471"/>
      <c r="FQ27" s="471"/>
      <c r="FR27" s="471"/>
      <c r="FS27" s="471"/>
      <c r="FT27" s="471"/>
      <c r="FU27" s="471"/>
      <c r="FV27" s="471"/>
      <c r="FW27" s="471"/>
      <c r="FX27" s="471"/>
      <c r="FY27" s="471"/>
      <c r="FZ27" s="471"/>
      <c r="GA27" s="471"/>
      <c r="GB27" s="471"/>
      <c r="GC27" s="471"/>
      <c r="GD27" s="471"/>
      <c r="GE27" s="471"/>
      <c r="GF27" s="471"/>
      <c r="GG27" s="471"/>
      <c r="GH27" s="471"/>
      <c r="GI27" s="471"/>
      <c r="GJ27" s="471"/>
      <c r="GK27" s="471"/>
      <c r="GL27" s="471"/>
      <c r="GM27" s="471"/>
      <c r="GN27" s="471"/>
      <c r="GO27" s="471"/>
      <c r="GP27" s="471"/>
      <c r="GQ27" s="471"/>
      <c r="GR27" s="471"/>
      <c r="GS27" s="471"/>
      <c r="GT27" s="471"/>
      <c r="GU27" s="471"/>
      <c r="GV27" s="471"/>
      <c r="GW27" s="471"/>
      <c r="GX27" s="471"/>
      <c r="GY27" s="471"/>
      <c r="GZ27" s="471"/>
      <c r="HA27" s="471"/>
      <c r="HB27" s="471"/>
      <c r="HC27" s="471"/>
      <c r="HD27" s="471"/>
      <c r="HE27" s="471"/>
      <c r="HF27" s="471"/>
      <c r="HG27" s="471"/>
      <c r="HH27" s="471"/>
      <c r="HI27" s="471"/>
      <c r="HJ27" s="471"/>
      <c r="HK27" s="471"/>
      <c r="HL27" s="471"/>
      <c r="HM27" s="471"/>
      <c r="HN27" s="471"/>
      <c r="HO27" s="471"/>
      <c r="HP27" s="471"/>
      <c r="HQ27" s="471"/>
      <c r="HR27" s="471"/>
      <c r="HS27" s="471"/>
      <c r="HT27" s="471"/>
      <c r="HU27" s="471"/>
      <c r="HV27" s="471"/>
      <c r="HW27" s="471"/>
      <c r="HX27" s="471"/>
      <c r="HY27" s="471"/>
      <c r="HZ27" s="471"/>
      <c r="IA27" s="471"/>
      <c r="IB27" s="471"/>
      <c r="IC27" s="471"/>
      <c r="ID27" s="471"/>
      <c r="IE27" s="471"/>
      <c r="IF27" s="471"/>
      <c r="IG27" s="471"/>
      <c r="IH27" s="471"/>
      <c r="II27" s="471"/>
      <c r="IJ27" s="471"/>
      <c r="IK27" s="471"/>
      <c r="IL27" s="471"/>
      <c r="IM27" s="471"/>
      <c r="IN27" s="471"/>
      <c r="IO27" s="471"/>
      <c r="IP27" s="471"/>
      <c r="IQ27" s="471"/>
      <c r="IR27" s="471"/>
      <c r="IS27" s="471"/>
      <c r="IT27" s="471"/>
      <c r="IU27" s="471"/>
      <c r="IV27" s="471"/>
    </row>
    <row r="28" s="506" customFormat="1" ht="31" customHeight="1" spans="1:256">
      <c r="A28" s="283" t="s">
        <v>146</v>
      </c>
      <c r="B28" s="231" t="s">
        <v>112</v>
      </c>
      <c r="C28" s="280" t="s">
        <v>270</v>
      </c>
      <c r="D28" s="419">
        <f t="shared" si="8"/>
        <v>506569</v>
      </c>
      <c r="E28" s="419">
        <f t="shared" si="9"/>
        <v>492503</v>
      </c>
      <c r="F28" s="419">
        <v>297636</v>
      </c>
      <c r="G28" s="419">
        <v>170064</v>
      </c>
      <c r="H28" s="419">
        <v>0</v>
      </c>
      <c r="I28" s="419">
        <v>24803</v>
      </c>
      <c r="J28" s="419">
        <v>0</v>
      </c>
      <c r="K28" s="664">
        <f t="shared" si="10"/>
        <v>0</v>
      </c>
      <c r="L28" s="419"/>
      <c r="M28" s="419"/>
      <c r="N28" s="419"/>
      <c r="O28" s="419"/>
      <c r="P28" s="419"/>
      <c r="Q28" s="419"/>
      <c r="R28" s="419"/>
      <c r="S28" s="419">
        <v>0</v>
      </c>
      <c r="T28" s="419">
        <f t="shared" si="11"/>
        <v>14066</v>
      </c>
      <c r="U28" s="419">
        <v>2160</v>
      </c>
      <c r="V28" s="358">
        <v>0</v>
      </c>
      <c r="W28" s="429">
        <v>4465</v>
      </c>
      <c r="X28" s="429">
        <v>7441</v>
      </c>
      <c r="Y28" s="358">
        <v>0</v>
      </c>
      <c r="Z28" s="673"/>
      <c r="AA28" s="471"/>
      <c r="AB28" s="471"/>
      <c r="AC28" s="471"/>
      <c r="AD28" s="471"/>
      <c r="AE28" s="471"/>
      <c r="AF28" s="471"/>
      <c r="AG28" s="471"/>
      <c r="AH28" s="471"/>
      <c r="AI28" s="471"/>
      <c r="AJ28" s="471"/>
      <c r="AK28" s="471"/>
      <c r="AL28" s="471"/>
      <c r="AM28" s="471"/>
      <c r="AN28" s="471"/>
      <c r="AO28" s="471"/>
      <c r="AP28" s="471"/>
      <c r="AQ28" s="471"/>
      <c r="AR28" s="471"/>
      <c r="AS28" s="471"/>
      <c r="AT28" s="471"/>
      <c r="AU28" s="471"/>
      <c r="AV28" s="471"/>
      <c r="AW28" s="471"/>
      <c r="AX28" s="471"/>
      <c r="AY28" s="471"/>
      <c r="AZ28" s="471"/>
      <c r="BA28" s="471"/>
      <c r="BB28" s="471"/>
      <c r="BC28" s="471"/>
      <c r="BD28" s="471"/>
      <c r="BE28" s="471"/>
      <c r="BF28" s="471"/>
      <c r="BG28" s="471"/>
      <c r="BH28" s="471"/>
      <c r="BI28" s="471"/>
      <c r="BJ28" s="471"/>
      <c r="BK28" s="471"/>
      <c r="BL28" s="471"/>
      <c r="BM28" s="471"/>
      <c r="BN28" s="471"/>
      <c r="BO28" s="471"/>
      <c r="BP28" s="471"/>
      <c r="BQ28" s="471"/>
      <c r="BR28" s="471"/>
      <c r="BS28" s="471"/>
      <c r="BT28" s="471"/>
      <c r="BU28" s="471"/>
      <c r="BV28" s="471"/>
      <c r="BW28" s="471"/>
      <c r="BX28" s="471"/>
      <c r="BY28" s="471"/>
      <c r="BZ28" s="471"/>
      <c r="CA28" s="471"/>
      <c r="CB28" s="471"/>
      <c r="CC28" s="471"/>
      <c r="CD28" s="471"/>
      <c r="CE28" s="471"/>
      <c r="CF28" s="471"/>
      <c r="CG28" s="471"/>
      <c r="CH28" s="471"/>
      <c r="CI28" s="471"/>
      <c r="CJ28" s="471"/>
      <c r="CK28" s="471"/>
      <c r="CL28" s="471"/>
      <c r="CM28" s="471"/>
      <c r="CN28" s="471"/>
      <c r="CO28" s="471"/>
      <c r="CP28" s="471"/>
      <c r="CQ28" s="471"/>
      <c r="CR28" s="471"/>
      <c r="CS28" s="471"/>
      <c r="CT28" s="471"/>
      <c r="CU28" s="471"/>
      <c r="CV28" s="471"/>
      <c r="CW28" s="471"/>
      <c r="CX28" s="471"/>
      <c r="CY28" s="471"/>
      <c r="CZ28" s="471"/>
      <c r="DA28" s="471"/>
      <c r="DB28" s="471"/>
      <c r="DC28" s="471"/>
      <c r="DD28" s="471"/>
      <c r="DE28" s="471"/>
      <c r="DF28" s="471"/>
      <c r="DG28" s="471"/>
      <c r="DH28" s="471"/>
      <c r="DI28" s="471"/>
      <c r="DJ28" s="471"/>
      <c r="DK28" s="471"/>
      <c r="DL28" s="471"/>
      <c r="DM28" s="471"/>
      <c r="DN28" s="471"/>
      <c r="DO28" s="471"/>
      <c r="DP28" s="471"/>
      <c r="DQ28" s="471"/>
      <c r="DR28" s="471"/>
      <c r="DS28" s="471"/>
      <c r="DT28" s="471"/>
      <c r="DU28" s="471"/>
      <c r="DV28" s="471"/>
      <c r="DW28" s="471"/>
      <c r="DX28" s="471"/>
      <c r="DY28" s="471"/>
      <c r="DZ28" s="471"/>
      <c r="EA28" s="471"/>
      <c r="EB28" s="471"/>
      <c r="EC28" s="471"/>
      <c r="ED28" s="471"/>
      <c r="EE28" s="471"/>
      <c r="EF28" s="471"/>
      <c r="EG28" s="471"/>
      <c r="EH28" s="471"/>
      <c r="EI28" s="471"/>
      <c r="EJ28" s="471"/>
      <c r="EK28" s="471"/>
      <c r="EL28" s="471"/>
      <c r="EM28" s="471"/>
      <c r="EN28" s="471"/>
      <c r="EO28" s="471"/>
      <c r="EP28" s="471"/>
      <c r="EQ28" s="471"/>
      <c r="ER28" s="471"/>
      <c r="ES28" s="471"/>
      <c r="ET28" s="471"/>
      <c r="EU28" s="471"/>
      <c r="EV28" s="471"/>
      <c r="EW28" s="471"/>
      <c r="EX28" s="471"/>
      <c r="EY28" s="471"/>
      <c r="EZ28" s="471"/>
      <c r="FA28" s="471"/>
      <c r="FB28" s="471"/>
      <c r="FC28" s="471"/>
      <c r="FD28" s="471"/>
      <c r="FE28" s="471"/>
      <c r="FF28" s="471"/>
      <c r="FG28" s="471"/>
      <c r="FH28" s="471"/>
      <c r="FI28" s="471"/>
      <c r="FJ28" s="471"/>
      <c r="FK28" s="471"/>
      <c r="FL28" s="471"/>
      <c r="FM28" s="471"/>
      <c r="FN28" s="471"/>
      <c r="FO28" s="471"/>
      <c r="FP28" s="471"/>
      <c r="FQ28" s="471"/>
      <c r="FR28" s="471"/>
      <c r="FS28" s="471"/>
      <c r="FT28" s="471"/>
      <c r="FU28" s="471"/>
      <c r="FV28" s="471"/>
      <c r="FW28" s="471"/>
      <c r="FX28" s="471"/>
      <c r="FY28" s="471"/>
      <c r="FZ28" s="471"/>
      <c r="GA28" s="471"/>
      <c r="GB28" s="471"/>
      <c r="GC28" s="471"/>
      <c r="GD28" s="471"/>
      <c r="GE28" s="471"/>
      <c r="GF28" s="471"/>
      <c r="GG28" s="471"/>
      <c r="GH28" s="471"/>
      <c r="GI28" s="471"/>
      <c r="GJ28" s="471"/>
      <c r="GK28" s="471"/>
      <c r="GL28" s="471"/>
      <c r="GM28" s="471"/>
      <c r="GN28" s="471"/>
      <c r="GO28" s="471"/>
      <c r="GP28" s="471"/>
      <c r="GQ28" s="471"/>
      <c r="GR28" s="471"/>
      <c r="GS28" s="471"/>
      <c r="GT28" s="471"/>
      <c r="GU28" s="471"/>
      <c r="GV28" s="471"/>
      <c r="GW28" s="471"/>
      <c r="GX28" s="471"/>
      <c r="GY28" s="471"/>
      <c r="GZ28" s="471"/>
      <c r="HA28" s="471"/>
      <c r="HB28" s="471"/>
      <c r="HC28" s="471"/>
      <c r="HD28" s="471"/>
      <c r="HE28" s="471"/>
      <c r="HF28" s="471"/>
      <c r="HG28" s="471"/>
      <c r="HH28" s="471"/>
      <c r="HI28" s="471"/>
      <c r="HJ28" s="471"/>
      <c r="HK28" s="471"/>
      <c r="HL28" s="471"/>
      <c r="HM28" s="471"/>
      <c r="HN28" s="471"/>
      <c r="HO28" s="471"/>
      <c r="HP28" s="471"/>
      <c r="HQ28" s="471"/>
      <c r="HR28" s="471"/>
      <c r="HS28" s="471"/>
      <c r="HT28" s="471"/>
      <c r="HU28" s="471"/>
      <c r="HV28" s="471"/>
      <c r="HW28" s="471"/>
      <c r="HX28" s="471"/>
      <c r="HY28" s="471"/>
      <c r="HZ28" s="471"/>
      <c r="IA28" s="471"/>
      <c r="IB28" s="471"/>
      <c r="IC28" s="471"/>
      <c r="ID28" s="471"/>
      <c r="IE28" s="471"/>
      <c r="IF28" s="471"/>
      <c r="IG28" s="471"/>
      <c r="IH28" s="471"/>
      <c r="II28" s="471"/>
      <c r="IJ28" s="471"/>
      <c r="IK28" s="471"/>
      <c r="IL28" s="471"/>
      <c r="IM28" s="471"/>
      <c r="IN28" s="471"/>
      <c r="IO28" s="471"/>
      <c r="IP28" s="471"/>
      <c r="IQ28" s="471"/>
      <c r="IR28" s="471"/>
      <c r="IS28" s="471"/>
      <c r="IT28" s="471"/>
      <c r="IU28" s="471"/>
      <c r="IV28" s="471"/>
    </row>
    <row r="29" s="506" customFormat="1" ht="31" customHeight="1" spans="1:256">
      <c r="A29" s="286" t="s">
        <v>219</v>
      </c>
      <c r="B29" s="231" t="s">
        <v>112</v>
      </c>
      <c r="C29" s="284" t="s">
        <v>208</v>
      </c>
      <c r="D29" s="419">
        <f t="shared" si="8"/>
        <v>162309</v>
      </c>
      <c r="E29" s="663"/>
      <c r="F29" s="663"/>
      <c r="G29" s="663"/>
      <c r="H29" s="663"/>
      <c r="I29" s="663"/>
      <c r="J29" s="663"/>
      <c r="K29" s="419">
        <f t="shared" si="10"/>
        <v>162309</v>
      </c>
      <c r="L29" s="419">
        <v>74832</v>
      </c>
      <c r="M29" s="419">
        <v>37416</v>
      </c>
      <c r="N29" s="663">
        <v>35078</v>
      </c>
      <c r="O29" s="663"/>
      <c r="P29" s="419">
        <v>4677</v>
      </c>
      <c r="Q29" s="419">
        <v>3274</v>
      </c>
      <c r="R29" s="419">
        <v>7032</v>
      </c>
      <c r="S29" s="663"/>
      <c r="T29" s="663"/>
      <c r="U29" s="663"/>
      <c r="V29" s="663"/>
      <c r="W29" s="663"/>
      <c r="X29" s="663"/>
      <c r="Y29" s="663"/>
      <c r="Z29" s="673"/>
      <c r="AA29" s="471"/>
      <c r="AB29" s="471"/>
      <c r="AC29" s="471"/>
      <c r="AD29" s="471"/>
      <c r="AE29" s="471"/>
      <c r="AF29" s="471"/>
      <c r="AG29" s="471"/>
      <c r="AH29" s="471"/>
      <c r="AI29" s="471"/>
      <c r="AJ29" s="471"/>
      <c r="AK29" s="471"/>
      <c r="AL29" s="471"/>
      <c r="AM29" s="471"/>
      <c r="AN29" s="471"/>
      <c r="AO29" s="471"/>
      <c r="AP29" s="471"/>
      <c r="AQ29" s="471"/>
      <c r="AR29" s="471"/>
      <c r="AS29" s="471"/>
      <c r="AT29" s="471"/>
      <c r="AU29" s="471"/>
      <c r="AV29" s="471"/>
      <c r="AW29" s="471"/>
      <c r="AX29" s="471"/>
      <c r="AY29" s="471"/>
      <c r="AZ29" s="471"/>
      <c r="BA29" s="471"/>
      <c r="BB29" s="471"/>
      <c r="BC29" s="471"/>
      <c r="BD29" s="471"/>
      <c r="BE29" s="471"/>
      <c r="BF29" s="471"/>
      <c r="BG29" s="471"/>
      <c r="BH29" s="471"/>
      <c r="BI29" s="471"/>
      <c r="BJ29" s="471"/>
      <c r="BK29" s="471"/>
      <c r="BL29" s="471"/>
      <c r="BM29" s="471"/>
      <c r="BN29" s="471"/>
      <c r="BO29" s="471"/>
      <c r="BP29" s="471"/>
      <c r="BQ29" s="471"/>
      <c r="BR29" s="471"/>
      <c r="BS29" s="471"/>
      <c r="BT29" s="471"/>
      <c r="BU29" s="471"/>
      <c r="BV29" s="471"/>
      <c r="BW29" s="471"/>
      <c r="BX29" s="471"/>
      <c r="BY29" s="471"/>
      <c r="BZ29" s="471"/>
      <c r="CA29" s="471"/>
      <c r="CB29" s="471"/>
      <c r="CC29" s="471"/>
      <c r="CD29" s="471"/>
      <c r="CE29" s="471"/>
      <c r="CF29" s="471"/>
      <c r="CG29" s="471"/>
      <c r="CH29" s="471"/>
      <c r="CI29" s="471"/>
      <c r="CJ29" s="471"/>
      <c r="CK29" s="471"/>
      <c r="CL29" s="471"/>
      <c r="CM29" s="471"/>
      <c r="CN29" s="471"/>
      <c r="CO29" s="471"/>
      <c r="CP29" s="471"/>
      <c r="CQ29" s="471"/>
      <c r="CR29" s="471"/>
      <c r="CS29" s="471"/>
      <c r="CT29" s="471"/>
      <c r="CU29" s="471"/>
      <c r="CV29" s="471"/>
      <c r="CW29" s="471"/>
      <c r="CX29" s="471"/>
      <c r="CY29" s="471"/>
      <c r="CZ29" s="471"/>
      <c r="DA29" s="471"/>
      <c r="DB29" s="471"/>
      <c r="DC29" s="471"/>
      <c r="DD29" s="471"/>
      <c r="DE29" s="471"/>
      <c r="DF29" s="471"/>
      <c r="DG29" s="471"/>
      <c r="DH29" s="471"/>
      <c r="DI29" s="471"/>
      <c r="DJ29" s="471"/>
      <c r="DK29" s="471"/>
      <c r="DL29" s="471"/>
      <c r="DM29" s="471"/>
      <c r="DN29" s="471"/>
      <c r="DO29" s="471"/>
      <c r="DP29" s="471"/>
      <c r="DQ29" s="471"/>
      <c r="DR29" s="471"/>
      <c r="DS29" s="471"/>
      <c r="DT29" s="471"/>
      <c r="DU29" s="471"/>
      <c r="DV29" s="471"/>
      <c r="DW29" s="471"/>
      <c r="DX29" s="471"/>
      <c r="DY29" s="471"/>
      <c r="DZ29" s="471"/>
      <c r="EA29" s="471"/>
      <c r="EB29" s="471"/>
      <c r="EC29" s="471"/>
      <c r="ED29" s="471"/>
      <c r="EE29" s="471"/>
      <c r="EF29" s="471"/>
      <c r="EG29" s="471"/>
      <c r="EH29" s="471"/>
      <c r="EI29" s="471"/>
      <c r="EJ29" s="471"/>
      <c r="EK29" s="471"/>
      <c r="EL29" s="471"/>
      <c r="EM29" s="471"/>
      <c r="EN29" s="471"/>
      <c r="EO29" s="471"/>
      <c r="EP29" s="471"/>
      <c r="EQ29" s="471"/>
      <c r="ER29" s="471"/>
      <c r="ES29" s="471"/>
      <c r="ET29" s="471"/>
      <c r="EU29" s="471"/>
      <c r="EV29" s="471"/>
      <c r="EW29" s="471"/>
      <c r="EX29" s="471"/>
      <c r="EY29" s="471"/>
      <c r="EZ29" s="471"/>
      <c r="FA29" s="471"/>
      <c r="FB29" s="471"/>
      <c r="FC29" s="471"/>
      <c r="FD29" s="471"/>
      <c r="FE29" s="471"/>
      <c r="FF29" s="471"/>
      <c r="FG29" s="471"/>
      <c r="FH29" s="471"/>
      <c r="FI29" s="471"/>
      <c r="FJ29" s="471"/>
      <c r="FK29" s="471"/>
      <c r="FL29" s="471"/>
      <c r="FM29" s="471"/>
      <c r="FN29" s="471"/>
      <c r="FO29" s="471"/>
      <c r="FP29" s="471"/>
      <c r="FQ29" s="471"/>
      <c r="FR29" s="471"/>
      <c r="FS29" s="471"/>
      <c r="FT29" s="471"/>
      <c r="FU29" s="471"/>
      <c r="FV29" s="471"/>
      <c r="FW29" s="471"/>
      <c r="FX29" s="471"/>
      <c r="FY29" s="471"/>
      <c r="FZ29" s="471"/>
      <c r="GA29" s="471"/>
      <c r="GB29" s="471"/>
      <c r="GC29" s="471"/>
      <c r="GD29" s="471"/>
      <c r="GE29" s="471"/>
      <c r="GF29" s="471"/>
      <c r="GG29" s="471"/>
      <c r="GH29" s="471"/>
      <c r="GI29" s="471"/>
      <c r="GJ29" s="471"/>
      <c r="GK29" s="471"/>
      <c r="GL29" s="471"/>
      <c r="GM29" s="471"/>
      <c r="GN29" s="471"/>
      <c r="GO29" s="471"/>
      <c r="GP29" s="471"/>
      <c r="GQ29" s="471"/>
      <c r="GR29" s="471"/>
      <c r="GS29" s="471"/>
      <c r="GT29" s="471"/>
      <c r="GU29" s="471"/>
      <c r="GV29" s="471"/>
      <c r="GW29" s="471"/>
      <c r="GX29" s="471"/>
      <c r="GY29" s="471"/>
      <c r="GZ29" s="471"/>
      <c r="HA29" s="471"/>
      <c r="HB29" s="471"/>
      <c r="HC29" s="471"/>
      <c r="HD29" s="471"/>
      <c r="HE29" s="471"/>
      <c r="HF29" s="471"/>
      <c r="HG29" s="471"/>
      <c r="HH29" s="471"/>
      <c r="HI29" s="471"/>
      <c r="HJ29" s="471"/>
      <c r="HK29" s="471"/>
      <c r="HL29" s="471"/>
      <c r="HM29" s="471"/>
      <c r="HN29" s="471"/>
      <c r="HO29" s="471"/>
      <c r="HP29" s="471"/>
      <c r="HQ29" s="471"/>
      <c r="HR29" s="471"/>
      <c r="HS29" s="471"/>
      <c r="HT29" s="471"/>
      <c r="HU29" s="471"/>
      <c r="HV29" s="471"/>
      <c r="HW29" s="471"/>
      <c r="HX29" s="471"/>
      <c r="HY29" s="471"/>
      <c r="HZ29" s="471"/>
      <c r="IA29" s="471"/>
      <c r="IB29" s="471"/>
      <c r="IC29" s="471"/>
      <c r="ID29" s="471"/>
      <c r="IE29" s="471"/>
      <c r="IF29" s="471"/>
      <c r="IG29" s="471"/>
      <c r="IH29" s="471"/>
      <c r="II29" s="471"/>
      <c r="IJ29" s="471"/>
      <c r="IK29" s="471"/>
      <c r="IL29" s="471"/>
      <c r="IM29" s="471"/>
      <c r="IN29" s="471"/>
      <c r="IO29" s="471"/>
      <c r="IP29" s="471"/>
      <c r="IQ29" s="471"/>
      <c r="IR29" s="471"/>
      <c r="IS29" s="471"/>
      <c r="IT29" s="471"/>
      <c r="IU29" s="471"/>
      <c r="IV29" s="471"/>
    </row>
    <row r="30" s="506" customFormat="1" ht="31" customHeight="1" spans="1:256">
      <c r="A30" s="286" t="s">
        <v>220</v>
      </c>
      <c r="B30" s="231" t="s">
        <v>112</v>
      </c>
      <c r="C30" s="284" t="s">
        <v>221</v>
      </c>
      <c r="D30" s="419">
        <f t="shared" si="8"/>
        <v>112248</v>
      </c>
      <c r="E30" s="663"/>
      <c r="F30" s="663"/>
      <c r="G30" s="663"/>
      <c r="H30" s="663"/>
      <c r="I30" s="663"/>
      <c r="J30" s="663"/>
      <c r="K30" s="419">
        <f t="shared" si="10"/>
        <v>112248</v>
      </c>
      <c r="L30" s="419">
        <v>74832</v>
      </c>
      <c r="M30" s="419">
        <v>37416</v>
      </c>
      <c r="N30" s="663"/>
      <c r="O30" s="663"/>
      <c r="P30" s="663"/>
      <c r="Q30" s="663"/>
      <c r="R30" s="663"/>
      <c r="S30" s="663"/>
      <c r="T30" s="663"/>
      <c r="U30" s="663"/>
      <c r="V30" s="663"/>
      <c r="W30" s="663"/>
      <c r="X30" s="663"/>
      <c r="Y30" s="663"/>
      <c r="Z30" s="673"/>
      <c r="AA30" s="471"/>
      <c r="AB30" s="471"/>
      <c r="AC30" s="471"/>
      <c r="AD30" s="471"/>
      <c r="AE30" s="471"/>
      <c r="AF30" s="471"/>
      <c r="AG30" s="471"/>
      <c r="AH30" s="471"/>
      <c r="AI30" s="471"/>
      <c r="AJ30" s="471"/>
      <c r="AK30" s="471"/>
      <c r="AL30" s="471"/>
      <c r="AM30" s="471"/>
      <c r="AN30" s="471"/>
      <c r="AO30" s="471"/>
      <c r="AP30" s="471"/>
      <c r="AQ30" s="471"/>
      <c r="AR30" s="471"/>
      <c r="AS30" s="471"/>
      <c r="AT30" s="471"/>
      <c r="AU30" s="471"/>
      <c r="AV30" s="471"/>
      <c r="AW30" s="471"/>
      <c r="AX30" s="471"/>
      <c r="AY30" s="471"/>
      <c r="AZ30" s="471"/>
      <c r="BA30" s="471"/>
      <c r="BB30" s="471"/>
      <c r="BC30" s="471"/>
      <c r="BD30" s="471"/>
      <c r="BE30" s="471"/>
      <c r="BF30" s="471"/>
      <c r="BG30" s="471"/>
      <c r="BH30" s="471"/>
      <c r="BI30" s="471"/>
      <c r="BJ30" s="471"/>
      <c r="BK30" s="471"/>
      <c r="BL30" s="471"/>
      <c r="BM30" s="471"/>
      <c r="BN30" s="471"/>
      <c r="BO30" s="471"/>
      <c r="BP30" s="471"/>
      <c r="BQ30" s="471"/>
      <c r="BR30" s="471"/>
      <c r="BS30" s="471"/>
      <c r="BT30" s="471"/>
      <c r="BU30" s="471"/>
      <c r="BV30" s="471"/>
      <c r="BW30" s="471"/>
      <c r="BX30" s="471"/>
      <c r="BY30" s="471"/>
      <c r="BZ30" s="471"/>
      <c r="CA30" s="471"/>
      <c r="CB30" s="471"/>
      <c r="CC30" s="471"/>
      <c r="CD30" s="471"/>
      <c r="CE30" s="471"/>
      <c r="CF30" s="471"/>
      <c r="CG30" s="471"/>
      <c r="CH30" s="471"/>
      <c r="CI30" s="471"/>
      <c r="CJ30" s="471"/>
      <c r="CK30" s="471"/>
      <c r="CL30" s="471"/>
      <c r="CM30" s="471"/>
      <c r="CN30" s="471"/>
      <c r="CO30" s="471"/>
      <c r="CP30" s="471"/>
      <c r="CQ30" s="471"/>
      <c r="CR30" s="471"/>
      <c r="CS30" s="471"/>
      <c r="CT30" s="471"/>
      <c r="CU30" s="471"/>
      <c r="CV30" s="471"/>
      <c r="CW30" s="471"/>
      <c r="CX30" s="471"/>
      <c r="CY30" s="471"/>
      <c r="CZ30" s="471"/>
      <c r="DA30" s="471"/>
      <c r="DB30" s="471"/>
      <c r="DC30" s="471"/>
      <c r="DD30" s="471"/>
      <c r="DE30" s="471"/>
      <c r="DF30" s="471"/>
      <c r="DG30" s="471"/>
      <c r="DH30" s="471"/>
      <c r="DI30" s="471"/>
      <c r="DJ30" s="471"/>
      <c r="DK30" s="471"/>
      <c r="DL30" s="471"/>
      <c r="DM30" s="471"/>
      <c r="DN30" s="471"/>
      <c r="DO30" s="471"/>
      <c r="DP30" s="471"/>
      <c r="DQ30" s="471"/>
      <c r="DR30" s="471"/>
      <c r="DS30" s="471"/>
      <c r="DT30" s="471"/>
      <c r="DU30" s="471"/>
      <c r="DV30" s="471"/>
      <c r="DW30" s="471"/>
      <c r="DX30" s="471"/>
      <c r="DY30" s="471"/>
      <c r="DZ30" s="471"/>
      <c r="EA30" s="471"/>
      <c r="EB30" s="471"/>
      <c r="EC30" s="471"/>
      <c r="ED30" s="471"/>
      <c r="EE30" s="471"/>
      <c r="EF30" s="471"/>
      <c r="EG30" s="471"/>
      <c r="EH30" s="471"/>
      <c r="EI30" s="471"/>
      <c r="EJ30" s="471"/>
      <c r="EK30" s="471"/>
      <c r="EL30" s="471"/>
      <c r="EM30" s="471"/>
      <c r="EN30" s="471"/>
      <c r="EO30" s="471"/>
      <c r="EP30" s="471"/>
      <c r="EQ30" s="471"/>
      <c r="ER30" s="471"/>
      <c r="ES30" s="471"/>
      <c r="ET30" s="471"/>
      <c r="EU30" s="471"/>
      <c r="EV30" s="471"/>
      <c r="EW30" s="471"/>
      <c r="EX30" s="471"/>
      <c r="EY30" s="471"/>
      <c r="EZ30" s="471"/>
      <c r="FA30" s="471"/>
      <c r="FB30" s="471"/>
      <c r="FC30" s="471"/>
      <c r="FD30" s="471"/>
      <c r="FE30" s="471"/>
      <c r="FF30" s="471"/>
      <c r="FG30" s="471"/>
      <c r="FH30" s="471"/>
      <c r="FI30" s="471"/>
      <c r="FJ30" s="471"/>
      <c r="FK30" s="471"/>
      <c r="FL30" s="471"/>
      <c r="FM30" s="471"/>
      <c r="FN30" s="471"/>
      <c r="FO30" s="471"/>
      <c r="FP30" s="471"/>
      <c r="FQ30" s="471"/>
      <c r="FR30" s="471"/>
      <c r="FS30" s="471"/>
      <c r="FT30" s="471"/>
      <c r="FU30" s="471"/>
      <c r="FV30" s="471"/>
      <c r="FW30" s="471"/>
      <c r="FX30" s="471"/>
      <c r="FY30" s="471"/>
      <c r="FZ30" s="471"/>
      <c r="GA30" s="471"/>
      <c r="GB30" s="471"/>
      <c r="GC30" s="471"/>
      <c r="GD30" s="471"/>
      <c r="GE30" s="471"/>
      <c r="GF30" s="471"/>
      <c r="GG30" s="471"/>
      <c r="GH30" s="471"/>
      <c r="GI30" s="471"/>
      <c r="GJ30" s="471"/>
      <c r="GK30" s="471"/>
      <c r="GL30" s="471"/>
      <c r="GM30" s="471"/>
      <c r="GN30" s="471"/>
      <c r="GO30" s="471"/>
      <c r="GP30" s="471"/>
      <c r="GQ30" s="471"/>
      <c r="GR30" s="471"/>
      <c r="GS30" s="471"/>
      <c r="GT30" s="471"/>
      <c r="GU30" s="471"/>
      <c r="GV30" s="471"/>
      <c r="GW30" s="471"/>
      <c r="GX30" s="471"/>
      <c r="GY30" s="471"/>
      <c r="GZ30" s="471"/>
      <c r="HA30" s="471"/>
      <c r="HB30" s="471"/>
      <c r="HC30" s="471"/>
      <c r="HD30" s="471"/>
      <c r="HE30" s="471"/>
      <c r="HF30" s="471"/>
      <c r="HG30" s="471"/>
      <c r="HH30" s="471"/>
      <c r="HI30" s="471"/>
      <c r="HJ30" s="471"/>
      <c r="HK30" s="471"/>
      <c r="HL30" s="471"/>
      <c r="HM30" s="471"/>
      <c r="HN30" s="471"/>
      <c r="HO30" s="471"/>
      <c r="HP30" s="471"/>
      <c r="HQ30" s="471"/>
      <c r="HR30" s="471"/>
      <c r="HS30" s="471"/>
      <c r="HT30" s="471"/>
      <c r="HU30" s="471"/>
      <c r="HV30" s="471"/>
      <c r="HW30" s="471"/>
      <c r="HX30" s="471"/>
      <c r="HY30" s="471"/>
      <c r="HZ30" s="471"/>
      <c r="IA30" s="471"/>
      <c r="IB30" s="471"/>
      <c r="IC30" s="471"/>
      <c r="ID30" s="471"/>
      <c r="IE30" s="471"/>
      <c r="IF30" s="471"/>
      <c r="IG30" s="471"/>
      <c r="IH30" s="471"/>
      <c r="II30" s="471"/>
      <c r="IJ30" s="471"/>
      <c r="IK30" s="471"/>
      <c r="IL30" s="471"/>
      <c r="IM30" s="471"/>
      <c r="IN30" s="471"/>
      <c r="IO30" s="471"/>
      <c r="IP30" s="471"/>
      <c r="IQ30" s="471"/>
      <c r="IR30" s="471"/>
      <c r="IS30" s="471"/>
      <c r="IT30" s="471"/>
      <c r="IU30" s="471"/>
      <c r="IV30" s="471"/>
    </row>
    <row r="31" s="506" customFormat="1" ht="31" customHeight="1" spans="1:256">
      <c r="A31" s="286" t="s">
        <v>222</v>
      </c>
      <c r="B31" s="231" t="s">
        <v>112</v>
      </c>
      <c r="C31" s="284" t="s">
        <v>223</v>
      </c>
      <c r="D31" s="419">
        <f t="shared" si="8"/>
        <v>74832</v>
      </c>
      <c r="E31" s="663"/>
      <c r="F31" s="663"/>
      <c r="G31" s="663"/>
      <c r="H31" s="663"/>
      <c r="I31" s="663"/>
      <c r="J31" s="663"/>
      <c r="K31" s="419">
        <f t="shared" si="10"/>
        <v>74832</v>
      </c>
      <c r="L31" s="419">
        <v>74832</v>
      </c>
      <c r="M31" s="663"/>
      <c r="N31" s="663"/>
      <c r="O31" s="663"/>
      <c r="P31" s="663"/>
      <c r="Q31" s="663"/>
      <c r="R31" s="663"/>
      <c r="S31" s="663"/>
      <c r="T31" s="663"/>
      <c r="U31" s="663"/>
      <c r="V31" s="663"/>
      <c r="W31" s="663"/>
      <c r="X31" s="663"/>
      <c r="Y31" s="663"/>
      <c r="Z31" s="673"/>
      <c r="AA31" s="471"/>
      <c r="AB31" s="471"/>
      <c r="AC31" s="471"/>
      <c r="AD31" s="471"/>
      <c r="AE31" s="471"/>
      <c r="AF31" s="471"/>
      <c r="AG31" s="471"/>
      <c r="AH31" s="471"/>
      <c r="AI31" s="471"/>
      <c r="AJ31" s="471"/>
      <c r="AK31" s="471"/>
      <c r="AL31" s="471"/>
      <c r="AM31" s="471"/>
      <c r="AN31" s="471"/>
      <c r="AO31" s="471"/>
      <c r="AP31" s="471"/>
      <c r="AQ31" s="471"/>
      <c r="AR31" s="471"/>
      <c r="AS31" s="471"/>
      <c r="AT31" s="471"/>
      <c r="AU31" s="471"/>
      <c r="AV31" s="471"/>
      <c r="AW31" s="471"/>
      <c r="AX31" s="471"/>
      <c r="AY31" s="471"/>
      <c r="AZ31" s="471"/>
      <c r="BA31" s="471"/>
      <c r="BB31" s="471"/>
      <c r="BC31" s="471"/>
      <c r="BD31" s="471"/>
      <c r="BE31" s="471"/>
      <c r="BF31" s="471"/>
      <c r="BG31" s="471"/>
      <c r="BH31" s="471"/>
      <c r="BI31" s="471"/>
      <c r="BJ31" s="471"/>
      <c r="BK31" s="471"/>
      <c r="BL31" s="471"/>
      <c r="BM31" s="471"/>
      <c r="BN31" s="471"/>
      <c r="BO31" s="471"/>
      <c r="BP31" s="471"/>
      <c r="BQ31" s="471"/>
      <c r="BR31" s="471"/>
      <c r="BS31" s="471"/>
      <c r="BT31" s="471"/>
      <c r="BU31" s="471"/>
      <c r="BV31" s="471"/>
      <c r="BW31" s="471"/>
      <c r="BX31" s="471"/>
      <c r="BY31" s="471"/>
      <c r="BZ31" s="471"/>
      <c r="CA31" s="471"/>
      <c r="CB31" s="471"/>
      <c r="CC31" s="471"/>
      <c r="CD31" s="471"/>
      <c r="CE31" s="471"/>
      <c r="CF31" s="471"/>
      <c r="CG31" s="471"/>
      <c r="CH31" s="471"/>
      <c r="CI31" s="471"/>
      <c r="CJ31" s="471"/>
      <c r="CK31" s="471"/>
      <c r="CL31" s="471"/>
      <c r="CM31" s="471"/>
      <c r="CN31" s="471"/>
      <c r="CO31" s="471"/>
      <c r="CP31" s="471"/>
      <c r="CQ31" s="471"/>
      <c r="CR31" s="471"/>
      <c r="CS31" s="471"/>
      <c r="CT31" s="471"/>
      <c r="CU31" s="471"/>
      <c r="CV31" s="471"/>
      <c r="CW31" s="471"/>
      <c r="CX31" s="471"/>
      <c r="CY31" s="471"/>
      <c r="CZ31" s="471"/>
      <c r="DA31" s="471"/>
      <c r="DB31" s="471"/>
      <c r="DC31" s="471"/>
      <c r="DD31" s="471"/>
      <c r="DE31" s="471"/>
      <c r="DF31" s="471"/>
      <c r="DG31" s="471"/>
      <c r="DH31" s="471"/>
      <c r="DI31" s="471"/>
      <c r="DJ31" s="471"/>
      <c r="DK31" s="471"/>
      <c r="DL31" s="471"/>
      <c r="DM31" s="471"/>
      <c r="DN31" s="471"/>
      <c r="DO31" s="471"/>
      <c r="DP31" s="471"/>
      <c r="DQ31" s="471"/>
      <c r="DR31" s="471"/>
      <c r="DS31" s="471"/>
      <c r="DT31" s="471"/>
      <c r="DU31" s="471"/>
      <c r="DV31" s="471"/>
      <c r="DW31" s="471"/>
      <c r="DX31" s="471"/>
      <c r="DY31" s="471"/>
      <c r="DZ31" s="471"/>
      <c r="EA31" s="471"/>
      <c r="EB31" s="471"/>
      <c r="EC31" s="471"/>
      <c r="ED31" s="471"/>
      <c r="EE31" s="471"/>
      <c r="EF31" s="471"/>
      <c r="EG31" s="471"/>
      <c r="EH31" s="471"/>
      <c r="EI31" s="471"/>
      <c r="EJ31" s="471"/>
      <c r="EK31" s="471"/>
      <c r="EL31" s="471"/>
      <c r="EM31" s="471"/>
      <c r="EN31" s="471"/>
      <c r="EO31" s="471"/>
      <c r="EP31" s="471"/>
      <c r="EQ31" s="471"/>
      <c r="ER31" s="471"/>
      <c r="ES31" s="471"/>
      <c r="ET31" s="471"/>
      <c r="EU31" s="471"/>
      <c r="EV31" s="471"/>
      <c r="EW31" s="471"/>
      <c r="EX31" s="471"/>
      <c r="EY31" s="471"/>
      <c r="EZ31" s="471"/>
      <c r="FA31" s="471"/>
      <c r="FB31" s="471"/>
      <c r="FC31" s="471"/>
      <c r="FD31" s="471"/>
      <c r="FE31" s="471"/>
      <c r="FF31" s="471"/>
      <c r="FG31" s="471"/>
      <c r="FH31" s="471"/>
      <c r="FI31" s="471"/>
      <c r="FJ31" s="471"/>
      <c r="FK31" s="471"/>
      <c r="FL31" s="471"/>
      <c r="FM31" s="471"/>
      <c r="FN31" s="471"/>
      <c r="FO31" s="471"/>
      <c r="FP31" s="471"/>
      <c r="FQ31" s="471"/>
      <c r="FR31" s="471"/>
      <c r="FS31" s="471"/>
      <c r="FT31" s="471"/>
      <c r="FU31" s="471"/>
      <c r="FV31" s="471"/>
      <c r="FW31" s="471"/>
      <c r="FX31" s="471"/>
      <c r="FY31" s="471"/>
      <c r="FZ31" s="471"/>
      <c r="GA31" s="471"/>
      <c r="GB31" s="471"/>
      <c r="GC31" s="471"/>
      <c r="GD31" s="471"/>
      <c r="GE31" s="471"/>
      <c r="GF31" s="471"/>
      <c r="GG31" s="471"/>
      <c r="GH31" s="471"/>
      <c r="GI31" s="471"/>
      <c r="GJ31" s="471"/>
      <c r="GK31" s="471"/>
      <c r="GL31" s="471"/>
      <c r="GM31" s="471"/>
      <c r="GN31" s="471"/>
      <c r="GO31" s="471"/>
      <c r="GP31" s="471"/>
      <c r="GQ31" s="471"/>
      <c r="GR31" s="471"/>
      <c r="GS31" s="471"/>
      <c r="GT31" s="471"/>
      <c r="GU31" s="471"/>
      <c r="GV31" s="471"/>
      <c r="GW31" s="471"/>
      <c r="GX31" s="471"/>
      <c r="GY31" s="471"/>
      <c r="GZ31" s="471"/>
      <c r="HA31" s="471"/>
      <c r="HB31" s="471"/>
      <c r="HC31" s="471"/>
      <c r="HD31" s="471"/>
      <c r="HE31" s="471"/>
      <c r="HF31" s="471"/>
      <c r="HG31" s="471"/>
      <c r="HH31" s="471"/>
      <c r="HI31" s="471"/>
      <c r="HJ31" s="471"/>
      <c r="HK31" s="471"/>
      <c r="HL31" s="471"/>
      <c r="HM31" s="471"/>
      <c r="HN31" s="471"/>
      <c r="HO31" s="471"/>
      <c r="HP31" s="471"/>
      <c r="HQ31" s="471"/>
      <c r="HR31" s="471"/>
      <c r="HS31" s="471"/>
      <c r="HT31" s="471"/>
      <c r="HU31" s="471"/>
      <c r="HV31" s="471"/>
      <c r="HW31" s="471"/>
      <c r="HX31" s="471"/>
      <c r="HY31" s="471"/>
      <c r="HZ31" s="471"/>
      <c r="IA31" s="471"/>
      <c r="IB31" s="471"/>
      <c r="IC31" s="471"/>
      <c r="ID31" s="471"/>
      <c r="IE31" s="471"/>
      <c r="IF31" s="471"/>
      <c r="IG31" s="471"/>
      <c r="IH31" s="471"/>
      <c r="II31" s="471"/>
      <c r="IJ31" s="471"/>
      <c r="IK31" s="471"/>
      <c r="IL31" s="471"/>
      <c r="IM31" s="471"/>
      <c r="IN31" s="471"/>
      <c r="IO31" s="471"/>
      <c r="IP31" s="471"/>
      <c r="IQ31" s="471"/>
      <c r="IR31" s="471"/>
      <c r="IS31" s="471"/>
      <c r="IT31" s="471"/>
      <c r="IU31" s="471"/>
      <c r="IV31" s="471"/>
    </row>
    <row r="32" s="506" customFormat="1" ht="31" customHeight="1" spans="1:256">
      <c r="A32" s="286" t="s">
        <v>224</v>
      </c>
      <c r="B32" s="231" t="s">
        <v>112</v>
      </c>
      <c r="C32" s="284" t="s">
        <v>225</v>
      </c>
      <c r="D32" s="419">
        <f t="shared" si="8"/>
        <v>37416</v>
      </c>
      <c r="E32" s="279"/>
      <c r="F32" s="279"/>
      <c r="G32" s="279"/>
      <c r="H32" s="279"/>
      <c r="I32" s="279"/>
      <c r="J32" s="279"/>
      <c r="K32" s="419">
        <f t="shared" si="10"/>
        <v>37416</v>
      </c>
      <c r="L32" s="279"/>
      <c r="M32" s="279">
        <v>37416</v>
      </c>
      <c r="N32" s="279"/>
      <c r="O32" s="279"/>
      <c r="P32" s="279"/>
      <c r="Q32" s="279"/>
      <c r="R32" s="279"/>
      <c r="S32" s="279"/>
      <c r="T32" s="279"/>
      <c r="U32" s="279"/>
      <c r="V32" s="279"/>
      <c r="W32" s="279"/>
      <c r="X32" s="279"/>
      <c r="Y32" s="279"/>
      <c r="Z32" s="432"/>
      <c r="AA32" s="217"/>
      <c r="AB32" s="217"/>
      <c r="AC32" s="217"/>
      <c r="AD32" s="217"/>
      <c r="AE32" s="217"/>
      <c r="AF32" s="217"/>
      <c r="AG32" s="217"/>
      <c r="AH32" s="217"/>
      <c r="AI32" s="217"/>
      <c r="AJ32" s="217"/>
      <c r="AK32" s="217"/>
      <c r="AL32" s="217"/>
      <c r="AM32" s="217"/>
      <c r="AN32" s="217"/>
      <c r="AO32" s="217"/>
      <c r="AP32" s="217"/>
      <c r="AQ32" s="217"/>
      <c r="AR32" s="217"/>
      <c r="AS32" s="217"/>
      <c r="AT32" s="217"/>
      <c r="AU32" s="217"/>
      <c r="AV32" s="217"/>
      <c r="AW32" s="217"/>
      <c r="AX32" s="217"/>
      <c r="AY32" s="217"/>
      <c r="AZ32" s="217"/>
      <c r="BA32" s="217"/>
      <c r="BB32" s="217"/>
      <c r="BC32" s="217"/>
      <c r="BD32" s="217"/>
      <c r="BE32" s="217"/>
      <c r="BF32" s="217"/>
      <c r="BG32" s="217"/>
      <c r="BH32" s="217"/>
      <c r="BI32" s="217"/>
      <c r="BJ32" s="217"/>
      <c r="BK32" s="217"/>
      <c r="BL32" s="217"/>
      <c r="BM32" s="217"/>
      <c r="BN32" s="217"/>
      <c r="BO32" s="217"/>
      <c r="BP32" s="217"/>
      <c r="BQ32" s="217"/>
      <c r="BR32" s="217"/>
      <c r="BS32" s="217"/>
      <c r="BT32" s="217"/>
      <c r="BU32" s="217"/>
      <c r="BV32" s="217"/>
      <c r="BW32" s="217"/>
      <c r="BX32" s="217"/>
      <c r="BY32" s="217"/>
      <c r="BZ32" s="217"/>
      <c r="CA32" s="217"/>
      <c r="CB32" s="217"/>
      <c r="CC32" s="217"/>
      <c r="CD32" s="217"/>
      <c r="CE32" s="217"/>
      <c r="CF32" s="217"/>
      <c r="CG32" s="217"/>
      <c r="CH32" s="217"/>
      <c r="CI32" s="217"/>
      <c r="CJ32" s="217"/>
      <c r="CK32" s="217"/>
      <c r="CL32" s="217"/>
      <c r="CM32" s="217"/>
      <c r="CN32" s="217"/>
      <c r="CO32" s="217"/>
      <c r="CP32" s="217"/>
      <c r="CQ32" s="217"/>
      <c r="CR32" s="217"/>
      <c r="CS32" s="217"/>
      <c r="CT32" s="217"/>
      <c r="CU32" s="217"/>
      <c r="CV32" s="217"/>
      <c r="CW32" s="217"/>
      <c r="CX32" s="217"/>
      <c r="CY32" s="217"/>
      <c r="CZ32" s="217"/>
      <c r="DA32" s="217"/>
      <c r="DB32" s="217"/>
      <c r="DC32" s="217"/>
      <c r="DD32" s="217"/>
      <c r="DE32" s="217"/>
      <c r="DF32" s="217"/>
      <c r="DG32" s="217"/>
      <c r="DH32" s="217"/>
      <c r="DI32" s="217"/>
      <c r="DJ32" s="217"/>
      <c r="DK32" s="217"/>
      <c r="DL32" s="217"/>
      <c r="DM32" s="217"/>
      <c r="DN32" s="217"/>
      <c r="DO32" s="217"/>
      <c r="DP32" s="217"/>
      <c r="DQ32" s="217"/>
      <c r="DR32" s="217"/>
      <c r="DS32" s="217"/>
      <c r="DT32" s="217"/>
      <c r="DU32" s="217"/>
      <c r="DV32" s="217"/>
      <c r="DW32" s="217"/>
      <c r="DX32" s="217"/>
      <c r="DY32" s="217"/>
      <c r="DZ32" s="217"/>
      <c r="EA32" s="217"/>
      <c r="EB32" s="217"/>
      <c r="EC32" s="217"/>
      <c r="ED32" s="217"/>
      <c r="EE32" s="217"/>
      <c r="EF32" s="217"/>
      <c r="EG32" s="217"/>
      <c r="EH32" s="217"/>
      <c r="EI32" s="217"/>
      <c r="EJ32" s="217"/>
      <c r="EK32" s="217"/>
      <c r="EL32" s="217"/>
      <c r="EM32" s="217"/>
      <c r="EN32" s="217"/>
      <c r="EO32" s="217"/>
      <c r="EP32" s="217"/>
      <c r="EQ32" s="217"/>
      <c r="ER32" s="217"/>
      <c r="ES32" s="217"/>
      <c r="ET32" s="217"/>
      <c r="EU32" s="217"/>
      <c r="EV32" s="217"/>
      <c r="EW32" s="217"/>
      <c r="EX32" s="217"/>
      <c r="EY32" s="217"/>
      <c r="EZ32" s="217"/>
      <c r="FA32" s="217"/>
      <c r="FB32" s="217"/>
      <c r="FC32" s="217"/>
      <c r="FD32" s="217"/>
      <c r="FE32" s="217"/>
      <c r="FF32" s="217"/>
      <c r="FG32" s="217"/>
      <c r="FH32" s="217"/>
      <c r="FI32" s="217"/>
      <c r="FJ32" s="217"/>
      <c r="FK32" s="217"/>
      <c r="FL32" s="217"/>
      <c r="FM32" s="217"/>
      <c r="FN32" s="217"/>
      <c r="FO32" s="217"/>
      <c r="FP32" s="217"/>
      <c r="FQ32" s="217"/>
      <c r="FR32" s="217"/>
      <c r="FS32" s="217"/>
      <c r="FT32" s="217"/>
      <c r="FU32" s="217"/>
      <c r="FV32" s="217"/>
      <c r="FW32" s="217"/>
      <c r="FX32" s="217"/>
      <c r="FY32" s="217"/>
      <c r="FZ32" s="217"/>
      <c r="GA32" s="217"/>
      <c r="GB32" s="217"/>
      <c r="GC32" s="217"/>
      <c r="GD32" s="217"/>
      <c r="GE32" s="217"/>
      <c r="GF32" s="217"/>
      <c r="GG32" s="217"/>
      <c r="GH32" s="217"/>
      <c r="GI32" s="217"/>
      <c r="GJ32" s="217"/>
      <c r="GK32" s="217"/>
      <c r="GL32" s="217"/>
      <c r="GM32" s="217"/>
      <c r="GN32" s="217"/>
      <c r="GO32" s="217"/>
      <c r="GP32" s="217"/>
      <c r="GQ32" s="217"/>
      <c r="GR32" s="217"/>
      <c r="GS32" s="217"/>
      <c r="GT32" s="217"/>
      <c r="GU32" s="217"/>
      <c r="GV32" s="217"/>
      <c r="GW32" s="217"/>
      <c r="GX32" s="217"/>
      <c r="GY32" s="217"/>
      <c r="GZ32" s="217"/>
      <c r="HA32" s="217"/>
      <c r="HB32" s="217"/>
      <c r="HC32" s="217"/>
      <c r="HD32" s="217"/>
      <c r="HE32" s="217"/>
      <c r="HF32" s="217"/>
      <c r="HG32" s="217"/>
      <c r="HH32" s="217"/>
      <c r="HI32" s="217"/>
      <c r="HJ32" s="217"/>
      <c r="HK32" s="217"/>
      <c r="HL32" s="217"/>
      <c r="HM32" s="217"/>
      <c r="HN32" s="217"/>
      <c r="HO32" s="217"/>
      <c r="HP32" s="217"/>
      <c r="HQ32" s="217"/>
      <c r="HR32" s="217"/>
      <c r="HS32" s="217"/>
      <c r="HT32" s="217"/>
      <c r="HU32" s="217"/>
      <c r="HV32" s="217"/>
      <c r="HW32" s="217"/>
      <c r="HX32" s="217"/>
      <c r="HY32" s="217"/>
      <c r="HZ32" s="217"/>
      <c r="IA32" s="217"/>
      <c r="IB32" s="217"/>
      <c r="IC32" s="217"/>
      <c r="ID32" s="217"/>
      <c r="IE32" s="217"/>
      <c r="IF32" s="217"/>
      <c r="IG32" s="217"/>
      <c r="IH32" s="217"/>
      <c r="II32" s="217"/>
      <c r="IJ32" s="217"/>
      <c r="IK32" s="217"/>
      <c r="IL32" s="217"/>
      <c r="IM32" s="217"/>
      <c r="IN32" s="217"/>
      <c r="IO32" s="217"/>
      <c r="IP32" s="217"/>
      <c r="IQ32" s="217"/>
      <c r="IR32" s="217"/>
      <c r="IS32" s="217"/>
      <c r="IT32" s="217"/>
      <c r="IU32" s="217"/>
      <c r="IV32" s="217"/>
    </row>
    <row r="33" s="506" customFormat="1" ht="31" customHeight="1" spans="1:256">
      <c r="A33" s="286" t="s">
        <v>226</v>
      </c>
      <c r="B33" s="231" t="s">
        <v>112</v>
      </c>
      <c r="C33" s="284" t="s">
        <v>227</v>
      </c>
      <c r="D33" s="419">
        <f t="shared" si="8"/>
        <v>50061</v>
      </c>
      <c r="E33" s="279"/>
      <c r="F33" s="279"/>
      <c r="G33" s="279"/>
      <c r="H33" s="279"/>
      <c r="I33" s="279"/>
      <c r="J33" s="279"/>
      <c r="K33" s="419">
        <f t="shared" si="10"/>
        <v>50061</v>
      </c>
      <c r="L33" s="279"/>
      <c r="M33" s="279"/>
      <c r="N33" s="419">
        <v>35078</v>
      </c>
      <c r="O33" s="279"/>
      <c r="P33" s="419">
        <v>4677</v>
      </c>
      <c r="Q33" s="419">
        <v>3274</v>
      </c>
      <c r="R33" s="419">
        <v>7032</v>
      </c>
      <c r="S33" s="279"/>
      <c r="T33" s="279"/>
      <c r="U33" s="279"/>
      <c r="V33" s="279"/>
      <c r="W33" s="279"/>
      <c r="X33" s="279"/>
      <c r="Y33" s="279"/>
      <c r="Z33" s="432"/>
      <c r="AA33" s="217"/>
      <c r="AB33" s="217"/>
      <c r="AC33" s="217"/>
      <c r="AD33" s="217"/>
      <c r="AE33" s="217"/>
      <c r="AF33" s="217"/>
      <c r="AG33" s="217"/>
      <c r="AH33" s="217"/>
      <c r="AI33" s="217"/>
      <c r="AJ33" s="217"/>
      <c r="AK33" s="217"/>
      <c r="AL33" s="217"/>
      <c r="AM33" s="217"/>
      <c r="AN33" s="217"/>
      <c r="AO33" s="217"/>
      <c r="AP33" s="217"/>
      <c r="AQ33" s="217"/>
      <c r="AR33" s="217"/>
      <c r="AS33" s="217"/>
      <c r="AT33" s="217"/>
      <c r="AU33" s="217"/>
      <c r="AV33" s="217"/>
      <c r="AW33" s="217"/>
      <c r="AX33" s="217"/>
      <c r="AY33" s="217"/>
      <c r="AZ33" s="217"/>
      <c r="BA33" s="217"/>
      <c r="BB33" s="217"/>
      <c r="BC33" s="217"/>
      <c r="BD33" s="217"/>
      <c r="BE33" s="217"/>
      <c r="BF33" s="217"/>
      <c r="BG33" s="217"/>
      <c r="BH33" s="217"/>
      <c r="BI33" s="217"/>
      <c r="BJ33" s="217"/>
      <c r="BK33" s="217"/>
      <c r="BL33" s="217"/>
      <c r="BM33" s="217"/>
      <c r="BN33" s="217"/>
      <c r="BO33" s="217"/>
      <c r="BP33" s="217"/>
      <c r="BQ33" s="217"/>
      <c r="BR33" s="217"/>
      <c r="BS33" s="217"/>
      <c r="BT33" s="217"/>
      <c r="BU33" s="217"/>
      <c r="BV33" s="217"/>
      <c r="BW33" s="217"/>
      <c r="BX33" s="217"/>
      <c r="BY33" s="217"/>
      <c r="BZ33" s="217"/>
      <c r="CA33" s="217"/>
      <c r="CB33" s="217"/>
      <c r="CC33" s="217"/>
      <c r="CD33" s="217"/>
      <c r="CE33" s="217"/>
      <c r="CF33" s="217"/>
      <c r="CG33" s="217"/>
      <c r="CH33" s="217"/>
      <c r="CI33" s="217"/>
      <c r="CJ33" s="217"/>
      <c r="CK33" s="217"/>
      <c r="CL33" s="217"/>
      <c r="CM33" s="217"/>
      <c r="CN33" s="217"/>
      <c r="CO33" s="217"/>
      <c r="CP33" s="217"/>
      <c r="CQ33" s="217"/>
      <c r="CR33" s="217"/>
      <c r="CS33" s="217"/>
      <c r="CT33" s="217"/>
      <c r="CU33" s="217"/>
      <c r="CV33" s="217"/>
      <c r="CW33" s="217"/>
      <c r="CX33" s="217"/>
      <c r="CY33" s="217"/>
      <c r="CZ33" s="217"/>
      <c r="DA33" s="217"/>
      <c r="DB33" s="217"/>
      <c r="DC33" s="217"/>
      <c r="DD33" s="217"/>
      <c r="DE33" s="217"/>
      <c r="DF33" s="217"/>
      <c r="DG33" s="217"/>
      <c r="DH33" s="217"/>
      <c r="DI33" s="217"/>
      <c r="DJ33" s="217"/>
      <c r="DK33" s="217"/>
      <c r="DL33" s="217"/>
      <c r="DM33" s="217"/>
      <c r="DN33" s="217"/>
      <c r="DO33" s="217"/>
      <c r="DP33" s="217"/>
      <c r="DQ33" s="217"/>
      <c r="DR33" s="217"/>
      <c r="DS33" s="217"/>
      <c r="DT33" s="217"/>
      <c r="DU33" s="217"/>
      <c r="DV33" s="217"/>
      <c r="DW33" s="217"/>
      <c r="DX33" s="217"/>
      <c r="DY33" s="217"/>
      <c r="DZ33" s="217"/>
      <c r="EA33" s="217"/>
      <c r="EB33" s="217"/>
      <c r="EC33" s="217"/>
      <c r="ED33" s="217"/>
      <c r="EE33" s="217"/>
      <c r="EF33" s="217"/>
      <c r="EG33" s="217"/>
      <c r="EH33" s="217"/>
      <c r="EI33" s="217"/>
      <c r="EJ33" s="217"/>
      <c r="EK33" s="217"/>
      <c r="EL33" s="217"/>
      <c r="EM33" s="217"/>
      <c r="EN33" s="217"/>
      <c r="EO33" s="217"/>
      <c r="EP33" s="217"/>
      <c r="EQ33" s="217"/>
      <c r="ER33" s="217"/>
      <c r="ES33" s="217"/>
      <c r="ET33" s="217"/>
      <c r="EU33" s="217"/>
      <c r="EV33" s="217"/>
      <c r="EW33" s="217"/>
      <c r="EX33" s="217"/>
      <c r="EY33" s="217"/>
      <c r="EZ33" s="217"/>
      <c r="FA33" s="217"/>
      <c r="FB33" s="217"/>
      <c r="FC33" s="217"/>
      <c r="FD33" s="217"/>
      <c r="FE33" s="217"/>
      <c r="FF33" s="217"/>
      <c r="FG33" s="217"/>
      <c r="FH33" s="217"/>
      <c r="FI33" s="217"/>
      <c r="FJ33" s="217"/>
      <c r="FK33" s="217"/>
      <c r="FL33" s="217"/>
      <c r="FM33" s="217"/>
      <c r="FN33" s="217"/>
      <c r="FO33" s="217"/>
      <c r="FP33" s="217"/>
      <c r="FQ33" s="217"/>
      <c r="FR33" s="217"/>
      <c r="FS33" s="217"/>
      <c r="FT33" s="217"/>
      <c r="FU33" s="217"/>
      <c r="FV33" s="217"/>
      <c r="FW33" s="217"/>
      <c r="FX33" s="217"/>
      <c r="FY33" s="217"/>
      <c r="FZ33" s="217"/>
      <c r="GA33" s="217"/>
      <c r="GB33" s="217"/>
      <c r="GC33" s="217"/>
      <c r="GD33" s="217"/>
      <c r="GE33" s="217"/>
      <c r="GF33" s="217"/>
      <c r="GG33" s="217"/>
      <c r="GH33" s="217"/>
      <c r="GI33" s="217"/>
      <c r="GJ33" s="217"/>
      <c r="GK33" s="217"/>
      <c r="GL33" s="217"/>
      <c r="GM33" s="217"/>
      <c r="GN33" s="217"/>
      <c r="GO33" s="217"/>
      <c r="GP33" s="217"/>
      <c r="GQ33" s="217"/>
      <c r="GR33" s="217"/>
      <c r="GS33" s="217"/>
      <c r="GT33" s="217"/>
      <c r="GU33" s="217"/>
      <c r="GV33" s="217"/>
      <c r="GW33" s="217"/>
      <c r="GX33" s="217"/>
      <c r="GY33" s="217"/>
      <c r="GZ33" s="217"/>
      <c r="HA33" s="217"/>
      <c r="HB33" s="217"/>
      <c r="HC33" s="217"/>
      <c r="HD33" s="217"/>
      <c r="HE33" s="217"/>
      <c r="HF33" s="217"/>
      <c r="HG33" s="217"/>
      <c r="HH33" s="217"/>
      <c r="HI33" s="217"/>
      <c r="HJ33" s="217"/>
      <c r="HK33" s="217"/>
      <c r="HL33" s="217"/>
      <c r="HM33" s="217"/>
      <c r="HN33" s="217"/>
      <c r="HO33" s="217"/>
      <c r="HP33" s="217"/>
      <c r="HQ33" s="217"/>
      <c r="HR33" s="217"/>
      <c r="HS33" s="217"/>
      <c r="HT33" s="217"/>
      <c r="HU33" s="217"/>
      <c r="HV33" s="217"/>
      <c r="HW33" s="217"/>
      <c r="HX33" s="217"/>
      <c r="HY33" s="217"/>
      <c r="HZ33" s="217"/>
      <c r="IA33" s="217"/>
      <c r="IB33" s="217"/>
      <c r="IC33" s="217"/>
      <c r="ID33" s="217"/>
      <c r="IE33" s="217"/>
      <c r="IF33" s="217"/>
      <c r="IG33" s="217"/>
      <c r="IH33" s="217"/>
      <c r="II33" s="217"/>
      <c r="IJ33" s="217"/>
      <c r="IK33" s="217"/>
      <c r="IL33" s="217"/>
      <c r="IM33" s="217"/>
      <c r="IN33" s="217"/>
      <c r="IO33" s="217"/>
      <c r="IP33" s="217"/>
      <c r="IQ33" s="217"/>
      <c r="IR33" s="217"/>
      <c r="IS33" s="217"/>
      <c r="IT33" s="217"/>
      <c r="IU33" s="217"/>
      <c r="IV33" s="217"/>
    </row>
    <row r="34" s="506" customFormat="1" ht="31" customHeight="1" spans="1:256">
      <c r="A34" s="286" t="s">
        <v>228</v>
      </c>
      <c r="B34" s="231" t="s">
        <v>112</v>
      </c>
      <c r="C34" s="284" t="s">
        <v>229</v>
      </c>
      <c r="D34" s="419">
        <f t="shared" si="8"/>
        <v>50061</v>
      </c>
      <c r="E34" s="279"/>
      <c r="F34" s="279"/>
      <c r="G34" s="279"/>
      <c r="H34" s="279"/>
      <c r="I34" s="279"/>
      <c r="J34" s="279"/>
      <c r="K34" s="419">
        <f t="shared" si="10"/>
        <v>50061</v>
      </c>
      <c r="L34" s="279"/>
      <c r="M34" s="279"/>
      <c r="N34" s="419">
        <v>35078</v>
      </c>
      <c r="O34" s="279"/>
      <c r="P34" s="419">
        <v>4677</v>
      </c>
      <c r="Q34" s="419">
        <v>3274</v>
      </c>
      <c r="R34" s="419">
        <v>7032</v>
      </c>
      <c r="S34" s="279"/>
      <c r="T34" s="279"/>
      <c r="U34" s="279"/>
      <c r="V34" s="279"/>
      <c r="W34" s="279"/>
      <c r="X34" s="279"/>
      <c r="Y34" s="279"/>
      <c r="Z34" s="432"/>
      <c r="AA34" s="217"/>
      <c r="AB34" s="217"/>
      <c r="AC34" s="217"/>
      <c r="AD34" s="217"/>
      <c r="AE34" s="217"/>
      <c r="AF34" s="217"/>
      <c r="AG34" s="217"/>
      <c r="AH34" s="217"/>
      <c r="AI34" s="217"/>
      <c r="AJ34" s="217"/>
      <c r="AK34" s="217"/>
      <c r="AL34" s="217"/>
      <c r="AM34" s="217"/>
      <c r="AN34" s="217"/>
      <c r="AO34" s="217"/>
      <c r="AP34" s="217"/>
      <c r="AQ34" s="217"/>
      <c r="AR34" s="217"/>
      <c r="AS34" s="217"/>
      <c r="AT34" s="217"/>
      <c r="AU34" s="217"/>
      <c r="AV34" s="217"/>
      <c r="AW34" s="217"/>
      <c r="AX34" s="217"/>
      <c r="AY34" s="217"/>
      <c r="AZ34" s="217"/>
      <c r="BA34" s="217"/>
      <c r="BB34" s="217"/>
      <c r="BC34" s="217"/>
      <c r="BD34" s="217"/>
      <c r="BE34" s="217"/>
      <c r="BF34" s="217"/>
      <c r="BG34" s="217"/>
      <c r="BH34" s="217"/>
      <c r="BI34" s="217"/>
      <c r="BJ34" s="217"/>
      <c r="BK34" s="217"/>
      <c r="BL34" s="217"/>
      <c r="BM34" s="217"/>
      <c r="BN34" s="217"/>
      <c r="BO34" s="217"/>
      <c r="BP34" s="217"/>
      <c r="BQ34" s="217"/>
      <c r="BR34" s="217"/>
      <c r="BS34" s="217"/>
      <c r="BT34" s="217"/>
      <c r="BU34" s="217"/>
      <c r="BV34" s="217"/>
      <c r="BW34" s="217"/>
      <c r="BX34" s="217"/>
      <c r="BY34" s="217"/>
      <c r="BZ34" s="217"/>
      <c r="CA34" s="217"/>
      <c r="CB34" s="217"/>
      <c r="CC34" s="217"/>
      <c r="CD34" s="217"/>
      <c r="CE34" s="217"/>
      <c r="CF34" s="217"/>
      <c r="CG34" s="217"/>
      <c r="CH34" s="217"/>
      <c r="CI34" s="217"/>
      <c r="CJ34" s="217"/>
      <c r="CK34" s="217"/>
      <c r="CL34" s="217"/>
      <c r="CM34" s="217"/>
      <c r="CN34" s="217"/>
      <c r="CO34" s="217"/>
      <c r="CP34" s="217"/>
      <c r="CQ34" s="217"/>
      <c r="CR34" s="217"/>
      <c r="CS34" s="217"/>
      <c r="CT34" s="217"/>
      <c r="CU34" s="217"/>
      <c r="CV34" s="217"/>
      <c r="CW34" s="217"/>
      <c r="CX34" s="217"/>
      <c r="CY34" s="217"/>
      <c r="CZ34" s="217"/>
      <c r="DA34" s="217"/>
      <c r="DB34" s="217"/>
      <c r="DC34" s="217"/>
      <c r="DD34" s="217"/>
      <c r="DE34" s="217"/>
      <c r="DF34" s="217"/>
      <c r="DG34" s="217"/>
      <c r="DH34" s="217"/>
      <c r="DI34" s="217"/>
      <c r="DJ34" s="217"/>
      <c r="DK34" s="217"/>
      <c r="DL34" s="217"/>
      <c r="DM34" s="217"/>
      <c r="DN34" s="217"/>
      <c r="DO34" s="217"/>
      <c r="DP34" s="217"/>
      <c r="DQ34" s="217"/>
      <c r="DR34" s="217"/>
      <c r="DS34" s="217"/>
      <c r="DT34" s="217"/>
      <c r="DU34" s="217"/>
      <c r="DV34" s="217"/>
      <c r="DW34" s="217"/>
      <c r="DX34" s="217"/>
      <c r="DY34" s="217"/>
      <c r="DZ34" s="217"/>
      <c r="EA34" s="217"/>
      <c r="EB34" s="217"/>
      <c r="EC34" s="217"/>
      <c r="ED34" s="217"/>
      <c r="EE34" s="217"/>
      <c r="EF34" s="217"/>
      <c r="EG34" s="217"/>
      <c r="EH34" s="217"/>
      <c r="EI34" s="217"/>
      <c r="EJ34" s="217"/>
      <c r="EK34" s="217"/>
      <c r="EL34" s="217"/>
      <c r="EM34" s="217"/>
      <c r="EN34" s="217"/>
      <c r="EO34" s="217"/>
      <c r="EP34" s="217"/>
      <c r="EQ34" s="217"/>
      <c r="ER34" s="217"/>
      <c r="ES34" s="217"/>
      <c r="ET34" s="217"/>
      <c r="EU34" s="217"/>
      <c r="EV34" s="217"/>
      <c r="EW34" s="217"/>
      <c r="EX34" s="217"/>
      <c r="EY34" s="217"/>
      <c r="EZ34" s="217"/>
      <c r="FA34" s="217"/>
      <c r="FB34" s="217"/>
      <c r="FC34" s="217"/>
      <c r="FD34" s="217"/>
      <c r="FE34" s="217"/>
      <c r="FF34" s="217"/>
      <c r="FG34" s="217"/>
      <c r="FH34" s="217"/>
      <c r="FI34" s="217"/>
      <c r="FJ34" s="217"/>
      <c r="FK34" s="217"/>
      <c r="FL34" s="217"/>
      <c r="FM34" s="217"/>
      <c r="FN34" s="217"/>
      <c r="FO34" s="217"/>
      <c r="FP34" s="217"/>
      <c r="FQ34" s="217"/>
      <c r="FR34" s="217"/>
      <c r="FS34" s="217"/>
      <c r="FT34" s="217"/>
      <c r="FU34" s="217"/>
      <c r="FV34" s="217"/>
      <c r="FW34" s="217"/>
      <c r="FX34" s="217"/>
      <c r="FY34" s="217"/>
      <c r="FZ34" s="217"/>
      <c r="GA34" s="217"/>
      <c r="GB34" s="217"/>
      <c r="GC34" s="217"/>
      <c r="GD34" s="217"/>
      <c r="GE34" s="217"/>
      <c r="GF34" s="217"/>
      <c r="GG34" s="217"/>
      <c r="GH34" s="217"/>
      <c r="GI34" s="217"/>
      <c r="GJ34" s="217"/>
      <c r="GK34" s="217"/>
      <c r="GL34" s="217"/>
      <c r="GM34" s="217"/>
      <c r="GN34" s="217"/>
      <c r="GO34" s="217"/>
      <c r="GP34" s="217"/>
      <c r="GQ34" s="217"/>
      <c r="GR34" s="217"/>
      <c r="GS34" s="217"/>
      <c r="GT34" s="217"/>
      <c r="GU34" s="217"/>
      <c r="GV34" s="217"/>
      <c r="GW34" s="217"/>
      <c r="GX34" s="217"/>
      <c r="GY34" s="217"/>
      <c r="GZ34" s="217"/>
      <c r="HA34" s="217"/>
      <c r="HB34" s="217"/>
      <c r="HC34" s="217"/>
      <c r="HD34" s="217"/>
      <c r="HE34" s="217"/>
      <c r="HF34" s="217"/>
      <c r="HG34" s="217"/>
      <c r="HH34" s="217"/>
      <c r="HI34" s="217"/>
      <c r="HJ34" s="217"/>
      <c r="HK34" s="217"/>
      <c r="HL34" s="217"/>
      <c r="HM34" s="217"/>
      <c r="HN34" s="217"/>
      <c r="HO34" s="217"/>
      <c r="HP34" s="217"/>
      <c r="HQ34" s="217"/>
      <c r="HR34" s="217"/>
      <c r="HS34" s="217"/>
      <c r="HT34" s="217"/>
      <c r="HU34" s="217"/>
      <c r="HV34" s="217"/>
      <c r="HW34" s="217"/>
      <c r="HX34" s="217"/>
      <c r="HY34" s="217"/>
      <c r="HZ34" s="217"/>
      <c r="IA34" s="217"/>
      <c r="IB34" s="217"/>
      <c r="IC34" s="217"/>
      <c r="ID34" s="217"/>
      <c r="IE34" s="217"/>
      <c r="IF34" s="217"/>
      <c r="IG34" s="217"/>
      <c r="IH34" s="217"/>
      <c r="II34" s="217"/>
      <c r="IJ34" s="217"/>
      <c r="IK34" s="217"/>
      <c r="IL34" s="217"/>
      <c r="IM34" s="217"/>
      <c r="IN34" s="217"/>
      <c r="IO34" s="217"/>
      <c r="IP34" s="217"/>
      <c r="IQ34" s="217"/>
      <c r="IR34" s="217"/>
      <c r="IS34" s="217"/>
      <c r="IT34" s="217"/>
      <c r="IU34" s="217"/>
      <c r="IV34" s="217"/>
    </row>
    <row r="35" s="506" customFormat="1" ht="31" customHeight="1" spans="1:256">
      <c r="A35" s="286" t="s">
        <v>202</v>
      </c>
      <c r="B35" s="231" t="s">
        <v>112</v>
      </c>
      <c r="C35" s="284" t="s">
        <v>234</v>
      </c>
      <c r="D35" s="419">
        <f t="shared" si="8"/>
        <v>56124</v>
      </c>
      <c r="E35" s="279"/>
      <c r="F35" s="279"/>
      <c r="G35" s="279"/>
      <c r="H35" s="279"/>
      <c r="I35" s="279"/>
      <c r="J35" s="279"/>
      <c r="K35" s="664">
        <f t="shared" si="10"/>
        <v>0</v>
      </c>
      <c r="L35" s="279"/>
      <c r="M35" s="279"/>
      <c r="N35" s="279"/>
      <c r="O35" s="279"/>
      <c r="P35" s="279"/>
      <c r="Q35" s="279"/>
      <c r="R35" s="279"/>
      <c r="S35" s="419">
        <v>56124</v>
      </c>
      <c r="T35" s="279"/>
      <c r="U35" s="279"/>
      <c r="V35" s="279"/>
      <c r="W35" s="279"/>
      <c r="X35" s="279"/>
      <c r="Y35" s="279"/>
      <c r="Z35" s="432"/>
      <c r="AA35" s="217"/>
      <c r="AB35" s="217"/>
      <c r="AC35" s="217"/>
      <c r="AD35" s="217"/>
      <c r="AE35" s="217"/>
      <c r="AF35" s="217"/>
      <c r="AG35" s="217"/>
      <c r="AH35" s="217"/>
      <c r="AI35" s="217"/>
      <c r="AJ35" s="217"/>
      <c r="AK35" s="217"/>
      <c r="AL35" s="217"/>
      <c r="AM35" s="217"/>
      <c r="AN35" s="217"/>
      <c r="AO35" s="217"/>
      <c r="AP35" s="217"/>
      <c r="AQ35" s="217"/>
      <c r="AR35" s="217"/>
      <c r="AS35" s="217"/>
      <c r="AT35" s="217"/>
      <c r="AU35" s="217"/>
      <c r="AV35" s="217"/>
      <c r="AW35" s="217"/>
      <c r="AX35" s="217"/>
      <c r="AY35" s="217"/>
      <c r="AZ35" s="217"/>
      <c r="BA35" s="217"/>
      <c r="BB35" s="217"/>
      <c r="BC35" s="217"/>
      <c r="BD35" s="217"/>
      <c r="BE35" s="217"/>
      <c r="BF35" s="217"/>
      <c r="BG35" s="217"/>
      <c r="BH35" s="217"/>
      <c r="BI35" s="217"/>
      <c r="BJ35" s="217"/>
      <c r="BK35" s="217"/>
      <c r="BL35" s="217"/>
      <c r="BM35" s="217"/>
      <c r="BN35" s="217"/>
      <c r="BO35" s="217"/>
      <c r="BP35" s="217"/>
      <c r="BQ35" s="217"/>
      <c r="BR35" s="217"/>
      <c r="BS35" s="217"/>
      <c r="BT35" s="217"/>
      <c r="BU35" s="217"/>
      <c r="BV35" s="217"/>
      <c r="BW35" s="217"/>
      <c r="BX35" s="217"/>
      <c r="BY35" s="217"/>
      <c r="BZ35" s="217"/>
      <c r="CA35" s="217"/>
      <c r="CB35" s="217"/>
      <c r="CC35" s="217"/>
      <c r="CD35" s="217"/>
      <c r="CE35" s="217"/>
      <c r="CF35" s="217"/>
      <c r="CG35" s="217"/>
      <c r="CH35" s="217"/>
      <c r="CI35" s="217"/>
      <c r="CJ35" s="217"/>
      <c r="CK35" s="217"/>
      <c r="CL35" s="217"/>
      <c r="CM35" s="217"/>
      <c r="CN35" s="217"/>
      <c r="CO35" s="217"/>
      <c r="CP35" s="217"/>
      <c r="CQ35" s="217"/>
      <c r="CR35" s="217"/>
      <c r="CS35" s="217"/>
      <c r="CT35" s="217"/>
      <c r="CU35" s="217"/>
      <c r="CV35" s="217"/>
      <c r="CW35" s="217"/>
      <c r="CX35" s="217"/>
      <c r="CY35" s="217"/>
      <c r="CZ35" s="217"/>
      <c r="DA35" s="217"/>
      <c r="DB35" s="217"/>
      <c r="DC35" s="217"/>
      <c r="DD35" s="217"/>
      <c r="DE35" s="217"/>
      <c r="DF35" s="217"/>
      <c r="DG35" s="217"/>
      <c r="DH35" s="217"/>
      <c r="DI35" s="217"/>
      <c r="DJ35" s="217"/>
      <c r="DK35" s="217"/>
      <c r="DL35" s="217"/>
      <c r="DM35" s="217"/>
      <c r="DN35" s="217"/>
      <c r="DO35" s="217"/>
      <c r="DP35" s="217"/>
      <c r="DQ35" s="217"/>
      <c r="DR35" s="217"/>
      <c r="DS35" s="217"/>
      <c r="DT35" s="217"/>
      <c r="DU35" s="217"/>
      <c r="DV35" s="217"/>
      <c r="DW35" s="217"/>
      <c r="DX35" s="217"/>
      <c r="DY35" s="217"/>
      <c r="DZ35" s="217"/>
      <c r="EA35" s="217"/>
      <c r="EB35" s="217"/>
      <c r="EC35" s="217"/>
      <c r="ED35" s="217"/>
      <c r="EE35" s="217"/>
      <c r="EF35" s="217"/>
      <c r="EG35" s="217"/>
      <c r="EH35" s="217"/>
      <c r="EI35" s="217"/>
      <c r="EJ35" s="217"/>
      <c r="EK35" s="217"/>
      <c r="EL35" s="217"/>
      <c r="EM35" s="217"/>
      <c r="EN35" s="217"/>
      <c r="EO35" s="217"/>
      <c r="EP35" s="217"/>
      <c r="EQ35" s="217"/>
      <c r="ER35" s="217"/>
      <c r="ES35" s="217"/>
      <c r="ET35" s="217"/>
      <c r="EU35" s="217"/>
      <c r="EV35" s="217"/>
      <c r="EW35" s="217"/>
      <c r="EX35" s="217"/>
      <c r="EY35" s="217"/>
      <c r="EZ35" s="217"/>
      <c r="FA35" s="217"/>
      <c r="FB35" s="217"/>
      <c r="FC35" s="217"/>
      <c r="FD35" s="217"/>
      <c r="FE35" s="217"/>
      <c r="FF35" s="217"/>
      <c r="FG35" s="217"/>
      <c r="FH35" s="217"/>
      <c r="FI35" s="217"/>
      <c r="FJ35" s="217"/>
      <c r="FK35" s="217"/>
      <c r="FL35" s="217"/>
      <c r="FM35" s="217"/>
      <c r="FN35" s="217"/>
      <c r="FO35" s="217"/>
      <c r="FP35" s="217"/>
      <c r="FQ35" s="217"/>
      <c r="FR35" s="217"/>
      <c r="FS35" s="217"/>
      <c r="FT35" s="217"/>
      <c r="FU35" s="217"/>
      <c r="FV35" s="217"/>
      <c r="FW35" s="217"/>
      <c r="FX35" s="217"/>
      <c r="FY35" s="217"/>
      <c r="FZ35" s="217"/>
      <c r="GA35" s="217"/>
      <c r="GB35" s="217"/>
      <c r="GC35" s="217"/>
      <c r="GD35" s="217"/>
      <c r="GE35" s="217"/>
      <c r="GF35" s="217"/>
      <c r="GG35" s="217"/>
      <c r="GH35" s="217"/>
      <c r="GI35" s="217"/>
      <c r="GJ35" s="217"/>
      <c r="GK35" s="217"/>
      <c r="GL35" s="217"/>
      <c r="GM35" s="217"/>
      <c r="GN35" s="217"/>
      <c r="GO35" s="217"/>
      <c r="GP35" s="217"/>
      <c r="GQ35" s="217"/>
      <c r="GR35" s="217"/>
      <c r="GS35" s="217"/>
      <c r="GT35" s="217"/>
      <c r="GU35" s="217"/>
      <c r="GV35" s="217"/>
      <c r="GW35" s="217"/>
      <c r="GX35" s="217"/>
      <c r="GY35" s="217"/>
      <c r="GZ35" s="217"/>
      <c r="HA35" s="217"/>
      <c r="HB35" s="217"/>
      <c r="HC35" s="217"/>
      <c r="HD35" s="217"/>
      <c r="HE35" s="217"/>
      <c r="HF35" s="217"/>
      <c r="HG35" s="217"/>
      <c r="HH35" s="217"/>
      <c r="HI35" s="217"/>
      <c r="HJ35" s="217"/>
      <c r="HK35" s="217"/>
      <c r="HL35" s="217"/>
      <c r="HM35" s="217"/>
      <c r="HN35" s="217"/>
      <c r="HO35" s="217"/>
      <c r="HP35" s="217"/>
      <c r="HQ35" s="217"/>
      <c r="HR35" s="217"/>
      <c r="HS35" s="217"/>
      <c r="HT35" s="217"/>
      <c r="HU35" s="217"/>
      <c r="HV35" s="217"/>
      <c r="HW35" s="217"/>
      <c r="HX35" s="217"/>
      <c r="HY35" s="217"/>
      <c r="HZ35" s="217"/>
      <c r="IA35" s="217"/>
      <c r="IB35" s="217"/>
      <c r="IC35" s="217"/>
      <c r="ID35" s="217"/>
      <c r="IE35" s="217"/>
      <c r="IF35" s="217"/>
      <c r="IG35" s="217"/>
      <c r="IH35" s="217"/>
      <c r="II35" s="217"/>
      <c r="IJ35" s="217"/>
      <c r="IK35" s="217"/>
      <c r="IL35" s="217"/>
      <c r="IM35" s="217"/>
      <c r="IN35" s="217"/>
      <c r="IO35" s="217"/>
      <c r="IP35" s="217"/>
      <c r="IQ35" s="217"/>
      <c r="IR35" s="217"/>
      <c r="IS35" s="217"/>
      <c r="IT35" s="217"/>
      <c r="IU35" s="217"/>
      <c r="IV35" s="217"/>
    </row>
    <row r="36" s="506" customFormat="1" ht="31" customHeight="1" spans="1:256">
      <c r="A36" s="286" t="s">
        <v>131</v>
      </c>
      <c r="B36" s="231" t="s">
        <v>112</v>
      </c>
      <c r="C36" s="284" t="s">
        <v>235</v>
      </c>
      <c r="D36" s="419">
        <f t="shared" si="8"/>
        <v>56124</v>
      </c>
      <c r="E36" s="279"/>
      <c r="F36" s="279"/>
      <c r="G36" s="279"/>
      <c r="H36" s="279"/>
      <c r="I36" s="279"/>
      <c r="J36" s="279"/>
      <c r="K36" s="664">
        <f t="shared" si="10"/>
        <v>0</v>
      </c>
      <c r="L36" s="279"/>
      <c r="M36" s="279"/>
      <c r="N36" s="279"/>
      <c r="O36" s="279"/>
      <c r="P36" s="279"/>
      <c r="Q36" s="279"/>
      <c r="R36" s="279"/>
      <c r="S36" s="419">
        <v>56124</v>
      </c>
      <c r="T36" s="279"/>
      <c r="U36" s="279"/>
      <c r="V36" s="279"/>
      <c r="W36" s="279"/>
      <c r="X36" s="279"/>
      <c r="Y36" s="279"/>
      <c r="Z36" s="432"/>
      <c r="AA36" s="217"/>
      <c r="AB36" s="217"/>
      <c r="AC36" s="217"/>
      <c r="AD36" s="217"/>
      <c r="AE36" s="217"/>
      <c r="AF36" s="217"/>
      <c r="AG36" s="217"/>
      <c r="AH36" s="217"/>
      <c r="AI36" s="217"/>
      <c r="AJ36" s="217"/>
      <c r="AK36" s="217"/>
      <c r="AL36" s="217"/>
      <c r="AM36" s="217"/>
      <c r="AN36" s="217"/>
      <c r="AO36" s="217"/>
      <c r="AP36" s="217"/>
      <c r="AQ36" s="217"/>
      <c r="AR36" s="217"/>
      <c r="AS36" s="217"/>
      <c r="AT36" s="217"/>
      <c r="AU36" s="217"/>
      <c r="AV36" s="217"/>
      <c r="AW36" s="217"/>
      <c r="AX36" s="217"/>
      <c r="AY36" s="217"/>
      <c r="AZ36" s="217"/>
      <c r="BA36" s="217"/>
      <c r="BB36" s="217"/>
      <c r="BC36" s="217"/>
      <c r="BD36" s="217"/>
      <c r="BE36" s="217"/>
      <c r="BF36" s="217"/>
      <c r="BG36" s="217"/>
      <c r="BH36" s="217"/>
      <c r="BI36" s="217"/>
      <c r="BJ36" s="217"/>
      <c r="BK36" s="217"/>
      <c r="BL36" s="217"/>
      <c r="BM36" s="217"/>
      <c r="BN36" s="217"/>
      <c r="BO36" s="217"/>
      <c r="BP36" s="217"/>
      <c r="BQ36" s="217"/>
      <c r="BR36" s="217"/>
      <c r="BS36" s="217"/>
      <c r="BT36" s="217"/>
      <c r="BU36" s="217"/>
      <c r="BV36" s="217"/>
      <c r="BW36" s="217"/>
      <c r="BX36" s="217"/>
      <c r="BY36" s="217"/>
      <c r="BZ36" s="217"/>
      <c r="CA36" s="217"/>
      <c r="CB36" s="217"/>
      <c r="CC36" s="217"/>
      <c r="CD36" s="217"/>
      <c r="CE36" s="217"/>
      <c r="CF36" s="217"/>
      <c r="CG36" s="217"/>
      <c r="CH36" s="217"/>
      <c r="CI36" s="217"/>
      <c r="CJ36" s="217"/>
      <c r="CK36" s="217"/>
      <c r="CL36" s="217"/>
      <c r="CM36" s="217"/>
      <c r="CN36" s="217"/>
      <c r="CO36" s="217"/>
      <c r="CP36" s="217"/>
      <c r="CQ36" s="217"/>
      <c r="CR36" s="217"/>
      <c r="CS36" s="217"/>
      <c r="CT36" s="217"/>
      <c r="CU36" s="217"/>
      <c r="CV36" s="217"/>
      <c r="CW36" s="217"/>
      <c r="CX36" s="217"/>
      <c r="CY36" s="217"/>
      <c r="CZ36" s="217"/>
      <c r="DA36" s="217"/>
      <c r="DB36" s="217"/>
      <c r="DC36" s="217"/>
      <c r="DD36" s="217"/>
      <c r="DE36" s="217"/>
      <c r="DF36" s="217"/>
      <c r="DG36" s="217"/>
      <c r="DH36" s="217"/>
      <c r="DI36" s="217"/>
      <c r="DJ36" s="217"/>
      <c r="DK36" s="217"/>
      <c r="DL36" s="217"/>
      <c r="DM36" s="217"/>
      <c r="DN36" s="217"/>
      <c r="DO36" s="217"/>
      <c r="DP36" s="217"/>
      <c r="DQ36" s="217"/>
      <c r="DR36" s="217"/>
      <c r="DS36" s="217"/>
      <c r="DT36" s="217"/>
      <c r="DU36" s="217"/>
      <c r="DV36" s="217"/>
      <c r="DW36" s="217"/>
      <c r="DX36" s="217"/>
      <c r="DY36" s="217"/>
      <c r="DZ36" s="217"/>
      <c r="EA36" s="217"/>
      <c r="EB36" s="217"/>
      <c r="EC36" s="217"/>
      <c r="ED36" s="217"/>
      <c r="EE36" s="217"/>
      <c r="EF36" s="217"/>
      <c r="EG36" s="217"/>
      <c r="EH36" s="217"/>
      <c r="EI36" s="217"/>
      <c r="EJ36" s="217"/>
      <c r="EK36" s="217"/>
      <c r="EL36" s="217"/>
      <c r="EM36" s="217"/>
      <c r="EN36" s="217"/>
      <c r="EO36" s="217"/>
      <c r="EP36" s="217"/>
      <c r="EQ36" s="217"/>
      <c r="ER36" s="217"/>
      <c r="ES36" s="217"/>
      <c r="ET36" s="217"/>
      <c r="EU36" s="217"/>
      <c r="EV36" s="217"/>
      <c r="EW36" s="217"/>
      <c r="EX36" s="217"/>
      <c r="EY36" s="217"/>
      <c r="EZ36" s="217"/>
      <c r="FA36" s="217"/>
      <c r="FB36" s="217"/>
      <c r="FC36" s="217"/>
      <c r="FD36" s="217"/>
      <c r="FE36" s="217"/>
      <c r="FF36" s="217"/>
      <c r="FG36" s="217"/>
      <c r="FH36" s="217"/>
      <c r="FI36" s="217"/>
      <c r="FJ36" s="217"/>
      <c r="FK36" s="217"/>
      <c r="FL36" s="217"/>
      <c r="FM36" s="217"/>
      <c r="FN36" s="217"/>
      <c r="FO36" s="217"/>
      <c r="FP36" s="217"/>
      <c r="FQ36" s="217"/>
      <c r="FR36" s="217"/>
      <c r="FS36" s="217"/>
      <c r="FT36" s="217"/>
      <c r="FU36" s="217"/>
      <c r="FV36" s="217"/>
      <c r="FW36" s="217"/>
      <c r="FX36" s="217"/>
      <c r="FY36" s="217"/>
      <c r="FZ36" s="217"/>
      <c r="GA36" s="217"/>
      <c r="GB36" s="217"/>
      <c r="GC36" s="217"/>
      <c r="GD36" s="217"/>
      <c r="GE36" s="217"/>
      <c r="GF36" s="217"/>
      <c r="GG36" s="217"/>
      <c r="GH36" s="217"/>
      <c r="GI36" s="217"/>
      <c r="GJ36" s="217"/>
      <c r="GK36" s="217"/>
      <c r="GL36" s="217"/>
      <c r="GM36" s="217"/>
      <c r="GN36" s="217"/>
      <c r="GO36" s="217"/>
      <c r="GP36" s="217"/>
      <c r="GQ36" s="217"/>
      <c r="GR36" s="217"/>
      <c r="GS36" s="217"/>
      <c r="GT36" s="217"/>
      <c r="GU36" s="217"/>
      <c r="GV36" s="217"/>
      <c r="GW36" s="217"/>
      <c r="GX36" s="217"/>
      <c r="GY36" s="217"/>
      <c r="GZ36" s="217"/>
      <c r="HA36" s="217"/>
      <c r="HB36" s="217"/>
      <c r="HC36" s="217"/>
      <c r="HD36" s="217"/>
      <c r="HE36" s="217"/>
      <c r="HF36" s="217"/>
      <c r="HG36" s="217"/>
      <c r="HH36" s="217"/>
      <c r="HI36" s="217"/>
      <c r="HJ36" s="217"/>
      <c r="HK36" s="217"/>
      <c r="HL36" s="217"/>
      <c r="HM36" s="217"/>
      <c r="HN36" s="217"/>
      <c r="HO36" s="217"/>
      <c r="HP36" s="217"/>
      <c r="HQ36" s="217"/>
      <c r="HR36" s="217"/>
      <c r="HS36" s="217"/>
      <c r="HT36" s="217"/>
      <c r="HU36" s="217"/>
      <c r="HV36" s="217"/>
      <c r="HW36" s="217"/>
      <c r="HX36" s="217"/>
      <c r="HY36" s="217"/>
      <c r="HZ36" s="217"/>
      <c r="IA36" s="217"/>
      <c r="IB36" s="217"/>
      <c r="IC36" s="217"/>
      <c r="ID36" s="217"/>
      <c r="IE36" s="217"/>
      <c r="IF36" s="217"/>
      <c r="IG36" s="217"/>
      <c r="IH36" s="217"/>
      <c r="II36" s="217"/>
      <c r="IJ36" s="217"/>
      <c r="IK36" s="217"/>
      <c r="IL36" s="217"/>
      <c r="IM36" s="217"/>
      <c r="IN36" s="217"/>
      <c r="IO36" s="217"/>
      <c r="IP36" s="217"/>
      <c r="IQ36" s="217"/>
      <c r="IR36" s="217"/>
      <c r="IS36" s="217"/>
      <c r="IT36" s="217"/>
      <c r="IU36" s="217"/>
      <c r="IV36" s="217"/>
    </row>
    <row r="37" s="506" customFormat="1" ht="31" customHeight="1" spans="1:256">
      <c r="A37" s="286" t="s">
        <v>205</v>
      </c>
      <c r="B37" s="231" t="s">
        <v>112</v>
      </c>
      <c r="C37" s="284" t="s">
        <v>134</v>
      </c>
      <c r="D37" s="419">
        <f t="shared" si="8"/>
        <v>56124</v>
      </c>
      <c r="E37" s="279"/>
      <c r="F37" s="279"/>
      <c r="G37" s="279"/>
      <c r="H37" s="279"/>
      <c r="I37" s="279"/>
      <c r="J37" s="279"/>
      <c r="K37" s="664">
        <f t="shared" si="10"/>
        <v>0</v>
      </c>
      <c r="L37" s="279"/>
      <c r="M37" s="279"/>
      <c r="N37" s="279"/>
      <c r="O37" s="279"/>
      <c r="P37" s="279"/>
      <c r="Q37" s="279"/>
      <c r="R37" s="279"/>
      <c r="S37" s="419">
        <v>56124</v>
      </c>
      <c r="T37" s="279"/>
      <c r="U37" s="279"/>
      <c r="V37" s="279"/>
      <c r="W37" s="279"/>
      <c r="X37" s="279"/>
      <c r="Y37" s="279"/>
      <c r="Z37" s="432"/>
      <c r="AA37" s="217"/>
      <c r="AB37" s="217"/>
      <c r="AC37" s="217"/>
      <c r="AD37" s="217"/>
      <c r="AE37" s="217"/>
      <c r="AF37" s="217"/>
      <c r="AG37" s="217"/>
      <c r="AH37" s="217"/>
      <c r="AI37" s="217"/>
      <c r="AJ37" s="217"/>
      <c r="AK37" s="217"/>
      <c r="AL37" s="217"/>
      <c r="AM37" s="217"/>
      <c r="AN37" s="217"/>
      <c r="AO37" s="217"/>
      <c r="AP37" s="217"/>
      <c r="AQ37" s="217"/>
      <c r="AR37" s="217"/>
      <c r="AS37" s="217"/>
      <c r="AT37" s="217"/>
      <c r="AU37" s="217"/>
      <c r="AV37" s="217"/>
      <c r="AW37" s="217"/>
      <c r="AX37" s="217"/>
      <c r="AY37" s="217"/>
      <c r="AZ37" s="217"/>
      <c r="BA37" s="217"/>
      <c r="BB37" s="217"/>
      <c r="BC37" s="217"/>
      <c r="BD37" s="217"/>
      <c r="BE37" s="217"/>
      <c r="BF37" s="217"/>
      <c r="BG37" s="217"/>
      <c r="BH37" s="217"/>
      <c r="BI37" s="217"/>
      <c r="BJ37" s="217"/>
      <c r="BK37" s="217"/>
      <c r="BL37" s="217"/>
      <c r="BM37" s="217"/>
      <c r="BN37" s="217"/>
      <c r="BO37" s="217"/>
      <c r="BP37" s="217"/>
      <c r="BQ37" s="217"/>
      <c r="BR37" s="217"/>
      <c r="BS37" s="217"/>
      <c r="BT37" s="217"/>
      <c r="BU37" s="217"/>
      <c r="BV37" s="217"/>
      <c r="BW37" s="217"/>
      <c r="BX37" s="217"/>
      <c r="BY37" s="217"/>
      <c r="BZ37" s="217"/>
      <c r="CA37" s="217"/>
      <c r="CB37" s="217"/>
      <c r="CC37" s="217"/>
      <c r="CD37" s="217"/>
      <c r="CE37" s="217"/>
      <c r="CF37" s="217"/>
      <c r="CG37" s="217"/>
      <c r="CH37" s="217"/>
      <c r="CI37" s="217"/>
      <c r="CJ37" s="217"/>
      <c r="CK37" s="217"/>
      <c r="CL37" s="217"/>
      <c r="CM37" s="217"/>
      <c r="CN37" s="217"/>
      <c r="CO37" s="217"/>
      <c r="CP37" s="217"/>
      <c r="CQ37" s="217"/>
      <c r="CR37" s="217"/>
      <c r="CS37" s="217"/>
      <c r="CT37" s="217"/>
      <c r="CU37" s="217"/>
      <c r="CV37" s="217"/>
      <c r="CW37" s="217"/>
      <c r="CX37" s="217"/>
      <c r="CY37" s="217"/>
      <c r="CZ37" s="217"/>
      <c r="DA37" s="217"/>
      <c r="DB37" s="217"/>
      <c r="DC37" s="217"/>
      <c r="DD37" s="217"/>
      <c r="DE37" s="217"/>
      <c r="DF37" s="217"/>
      <c r="DG37" s="217"/>
      <c r="DH37" s="217"/>
      <c r="DI37" s="217"/>
      <c r="DJ37" s="217"/>
      <c r="DK37" s="217"/>
      <c r="DL37" s="217"/>
      <c r="DM37" s="217"/>
      <c r="DN37" s="217"/>
      <c r="DO37" s="217"/>
      <c r="DP37" s="217"/>
      <c r="DQ37" s="217"/>
      <c r="DR37" s="217"/>
      <c r="DS37" s="217"/>
      <c r="DT37" s="217"/>
      <c r="DU37" s="217"/>
      <c r="DV37" s="217"/>
      <c r="DW37" s="217"/>
      <c r="DX37" s="217"/>
      <c r="DY37" s="217"/>
      <c r="DZ37" s="217"/>
      <c r="EA37" s="217"/>
      <c r="EB37" s="217"/>
      <c r="EC37" s="217"/>
      <c r="ED37" s="217"/>
      <c r="EE37" s="217"/>
      <c r="EF37" s="217"/>
      <c r="EG37" s="217"/>
      <c r="EH37" s="217"/>
      <c r="EI37" s="217"/>
      <c r="EJ37" s="217"/>
      <c r="EK37" s="217"/>
      <c r="EL37" s="217"/>
      <c r="EM37" s="217"/>
      <c r="EN37" s="217"/>
      <c r="EO37" s="217"/>
      <c r="EP37" s="217"/>
      <c r="EQ37" s="217"/>
      <c r="ER37" s="217"/>
      <c r="ES37" s="217"/>
      <c r="ET37" s="217"/>
      <c r="EU37" s="217"/>
      <c r="EV37" s="217"/>
      <c r="EW37" s="217"/>
      <c r="EX37" s="217"/>
      <c r="EY37" s="217"/>
      <c r="EZ37" s="217"/>
      <c r="FA37" s="217"/>
      <c r="FB37" s="217"/>
      <c r="FC37" s="217"/>
      <c r="FD37" s="217"/>
      <c r="FE37" s="217"/>
      <c r="FF37" s="217"/>
      <c r="FG37" s="217"/>
      <c r="FH37" s="217"/>
      <c r="FI37" s="217"/>
      <c r="FJ37" s="217"/>
      <c r="FK37" s="217"/>
      <c r="FL37" s="217"/>
      <c r="FM37" s="217"/>
      <c r="FN37" s="217"/>
      <c r="FO37" s="217"/>
      <c r="FP37" s="217"/>
      <c r="FQ37" s="217"/>
      <c r="FR37" s="217"/>
      <c r="FS37" s="217"/>
      <c r="FT37" s="217"/>
      <c r="FU37" s="217"/>
      <c r="FV37" s="217"/>
      <c r="FW37" s="217"/>
      <c r="FX37" s="217"/>
      <c r="FY37" s="217"/>
      <c r="FZ37" s="217"/>
      <c r="GA37" s="217"/>
      <c r="GB37" s="217"/>
      <c r="GC37" s="217"/>
      <c r="GD37" s="217"/>
      <c r="GE37" s="217"/>
      <c r="GF37" s="217"/>
      <c r="GG37" s="217"/>
      <c r="GH37" s="217"/>
      <c r="GI37" s="217"/>
      <c r="GJ37" s="217"/>
      <c r="GK37" s="217"/>
      <c r="GL37" s="217"/>
      <c r="GM37" s="217"/>
      <c r="GN37" s="217"/>
      <c r="GO37" s="217"/>
      <c r="GP37" s="217"/>
      <c r="GQ37" s="217"/>
      <c r="GR37" s="217"/>
      <c r="GS37" s="217"/>
      <c r="GT37" s="217"/>
      <c r="GU37" s="217"/>
      <c r="GV37" s="217"/>
      <c r="GW37" s="217"/>
      <c r="GX37" s="217"/>
      <c r="GY37" s="217"/>
      <c r="GZ37" s="217"/>
      <c r="HA37" s="217"/>
      <c r="HB37" s="217"/>
      <c r="HC37" s="217"/>
      <c r="HD37" s="217"/>
      <c r="HE37" s="217"/>
      <c r="HF37" s="217"/>
      <c r="HG37" s="217"/>
      <c r="HH37" s="217"/>
      <c r="HI37" s="217"/>
      <c r="HJ37" s="217"/>
      <c r="HK37" s="217"/>
      <c r="HL37" s="217"/>
      <c r="HM37" s="217"/>
      <c r="HN37" s="217"/>
      <c r="HO37" s="217"/>
      <c r="HP37" s="217"/>
      <c r="HQ37" s="217"/>
      <c r="HR37" s="217"/>
      <c r="HS37" s="217"/>
      <c r="HT37" s="217"/>
      <c r="HU37" s="217"/>
      <c r="HV37" s="217"/>
      <c r="HW37" s="217"/>
      <c r="HX37" s="217"/>
      <c r="HY37" s="217"/>
      <c r="HZ37" s="217"/>
      <c r="IA37" s="217"/>
      <c r="IB37" s="217"/>
      <c r="IC37" s="217"/>
      <c r="ID37" s="217"/>
      <c r="IE37" s="217"/>
      <c r="IF37" s="217"/>
      <c r="IG37" s="217"/>
      <c r="IH37" s="217"/>
      <c r="II37" s="217"/>
      <c r="IJ37" s="217"/>
      <c r="IK37" s="217"/>
      <c r="IL37" s="217"/>
      <c r="IM37" s="217"/>
      <c r="IN37" s="217"/>
      <c r="IO37" s="217"/>
      <c r="IP37" s="217"/>
      <c r="IQ37" s="217"/>
      <c r="IR37" s="217"/>
      <c r="IS37" s="217"/>
      <c r="IT37" s="217"/>
      <c r="IU37" s="217"/>
      <c r="IV37" s="217"/>
    </row>
    <row r="38" s="263" customFormat="1" ht="39" customHeight="1" spans="1:25">
      <c r="A38" s="360"/>
      <c r="B38" s="566" t="s">
        <v>114</v>
      </c>
      <c r="C38" s="566" t="s">
        <v>115</v>
      </c>
      <c r="D38" s="665">
        <f>D39+D42</f>
        <v>4214503</v>
      </c>
      <c r="E38" s="665">
        <f t="shared" ref="E38:E41" si="12">F38+G38+H38+I38</f>
        <v>2878321</v>
      </c>
      <c r="F38" s="665">
        <v>1714476</v>
      </c>
      <c r="G38" s="665">
        <v>1020972</v>
      </c>
      <c r="H38" s="665"/>
      <c r="I38" s="665">
        <v>142873</v>
      </c>
      <c r="J38" s="665"/>
      <c r="K38" s="665">
        <f t="shared" ref="K38:K41" si="13">L38+M38+N38+P38+Q38+R38</f>
        <v>932149</v>
      </c>
      <c r="L38" s="665">
        <v>437672</v>
      </c>
      <c r="M38" s="665">
        <v>218836</v>
      </c>
      <c r="N38" s="665">
        <v>205159</v>
      </c>
      <c r="O38" s="665"/>
      <c r="P38" s="665">
        <v>27354</v>
      </c>
      <c r="Q38" s="665">
        <v>19148</v>
      </c>
      <c r="R38" s="665">
        <v>23980</v>
      </c>
      <c r="S38" s="665">
        <v>328254</v>
      </c>
      <c r="T38" s="665">
        <f t="shared" ref="T38:T41" si="14">SUM(U38:Y38)</f>
        <v>75779</v>
      </c>
      <c r="U38" s="665"/>
      <c r="V38" s="665">
        <v>0</v>
      </c>
      <c r="W38" s="665">
        <v>25717</v>
      </c>
      <c r="X38" s="665">
        <v>42862</v>
      </c>
      <c r="Y38" s="665">
        <v>7200</v>
      </c>
    </row>
    <row r="39" s="511" customFormat="1" ht="39" customHeight="1" spans="1:256">
      <c r="A39" s="283">
        <v>220</v>
      </c>
      <c r="B39" s="283" t="s">
        <v>114</v>
      </c>
      <c r="C39" s="276" t="s">
        <v>122</v>
      </c>
      <c r="D39" s="666">
        <f t="shared" ref="D39:D44" si="15">E39+K39+T39+S39</f>
        <v>3886249</v>
      </c>
      <c r="E39" s="666">
        <f t="shared" si="12"/>
        <v>2878321</v>
      </c>
      <c r="F39" s="666">
        <v>1714476</v>
      </c>
      <c r="G39" s="666">
        <v>1020972</v>
      </c>
      <c r="H39" s="666"/>
      <c r="I39" s="666">
        <v>142873</v>
      </c>
      <c r="J39" s="666"/>
      <c r="K39" s="666">
        <f t="shared" si="13"/>
        <v>932149</v>
      </c>
      <c r="L39" s="666">
        <v>437672</v>
      </c>
      <c r="M39" s="666">
        <v>218836</v>
      </c>
      <c r="N39" s="666">
        <v>205159</v>
      </c>
      <c r="O39" s="666"/>
      <c r="P39" s="666">
        <v>27354</v>
      </c>
      <c r="Q39" s="666">
        <v>19148</v>
      </c>
      <c r="R39" s="666">
        <v>23980</v>
      </c>
      <c r="S39" s="666"/>
      <c r="T39" s="666">
        <f t="shared" si="14"/>
        <v>75779</v>
      </c>
      <c r="U39" s="666"/>
      <c r="V39" s="666">
        <v>0</v>
      </c>
      <c r="W39" s="666">
        <v>25717</v>
      </c>
      <c r="X39" s="666">
        <v>42862</v>
      </c>
      <c r="Y39" s="666">
        <v>7200</v>
      </c>
      <c r="Z39" s="673"/>
      <c r="AA39" s="471"/>
      <c r="AB39" s="471"/>
      <c r="AC39" s="471"/>
      <c r="AD39" s="471"/>
      <c r="AE39" s="471"/>
      <c r="AF39" s="471"/>
      <c r="AG39" s="471"/>
      <c r="AH39" s="471"/>
      <c r="AI39" s="471"/>
      <c r="AJ39" s="471"/>
      <c r="AK39" s="471"/>
      <c r="AL39" s="471"/>
      <c r="AM39" s="471"/>
      <c r="AN39" s="471"/>
      <c r="AO39" s="471"/>
      <c r="AP39" s="471"/>
      <c r="AQ39" s="471"/>
      <c r="AR39" s="471"/>
      <c r="AS39" s="471"/>
      <c r="AT39" s="471"/>
      <c r="AU39" s="471"/>
      <c r="AV39" s="471"/>
      <c r="AW39" s="471"/>
      <c r="AX39" s="471"/>
      <c r="AY39" s="471"/>
      <c r="AZ39" s="471"/>
      <c r="BA39" s="471"/>
      <c r="BB39" s="471"/>
      <c r="BC39" s="471"/>
      <c r="BD39" s="471"/>
      <c r="BE39" s="471"/>
      <c r="BF39" s="471"/>
      <c r="BG39" s="471"/>
      <c r="BH39" s="471"/>
      <c r="BI39" s="471"/>
      <c r="BJ39" s="471"/>
      <c r="BK39" s="471"/>
      <c r="BL39" s="471"/>
      <c r="BM39" s="471"/>
      <c r="BN39" s="471"/>
      <c r="BO39" s="471"/>
      <c r="BP39" s="471"/>
      <c r="BQ39" s="471"/>
      <c r="BR39" s="471"/>
      <c r="BS39" s="471"/>
      <c r="BT39" s="471"/>
      <c r="BU39" s="471"/>
      <c r="BV39" s="471"/>
      <c r="BW39" s="471"/>
      <c r="BX39" s="471"/>
      <c r="BY39" s="471"/>
      <c r="BZ39" s="471"/>
      <c r="CA39" s="471"/>
      <c r="CB39" s="471"/>
      <c r="CC39" s="471"/>
      <c r="CD39" s="471"/>
      <c r="CE39" s="471"/>
      <c r="CF39" s="471"/>
      <c r="CG39" s="471"/>
      <c r="CH39" s="471"/>
      <c r="CI39" s="471"/>
      <c r="CJ39" s="471"/>
      <c r="CK39" s="471"/>
      <c r="CL39" s="471"/>
      <c r="CM39" s="471"/>
      <c r="CN39" s="471"/>
      <c r="CO39" s="471"/>
      <c r="CP39" s="471"/>
      <c r="CQ39" s="471"/>
      <c r="CR39" s="471"/>
      <c r="CS39" s="471"/>
      <c r="CT39" s="471"/>
      <c r="CU39" s="471"/>
      <c r="CV39" s="471"/>
      <c r="CW39" s="471"/>
      <c r="CX39" s="471"/>
      <c r="CY39" s="471"/>
      <c r="CZ39" s="471"/>
      <c r="DA39" s="471"/>
      <c r="DB39" s="471"/>
      <c r="DC39" s="471"/>
      <c r="DD39" s="471"/>
      <c r="DE39" s="471"/>
      <c r="DF39" s="471"/>
      <c r="DG39" s="471"/>
      <c r="DH39" s="471"/>
      <c r="DI39" s="471"/>
      <c r="DJ39" s="471"/>
      <c r="DK39" s="471"/>
      <c r="DL39" s="471"/>
      <c r="DM39" s="471"/>
      <c r="DN39" s="471"/>
      <c r="DO39" s="471"/>
      <c r="DP39" s="471"/>
      <c r="DQ39" s="471"/>
      <c r="DR39" s="471"/>
      <c r="DS39" s="471"/>
      <c r="DT39" s="471"/>
      <c r="DU39" s="471"/>
      <c r="DV39" s="471"/>
      <c r="DW39" s="471"/>
      <c r="DX39" s="471"/>
      <c r="DY39" s="471"/>
      <c r="DZ39" s="471"/>
      <c r="EA39" s="471"/>
      <c r="EB39" s="471"/>
      <c r="EC39" s="471"/>
      <c r="ED39" s="471"/>
      <c r="EE39" s="471"/>
      <c r="EF39" s="471"/>
      <c r="EG39" s="471"/>
      <c r="EH39" s="471"/>
      <c r="EI39" s="471"/>
      <c r="EJ39" s="471"/>
      <c r="EK39" s="471"/>
      <c r="EL39" s="471"/>
      <c r="EM39" s="471"/>
      <c r="EN39" s="471"/>
      <c r="EO39" s="471"/>
      <c r="EP39" s="471"/>
      <c r="EQ39" s="471"/>
      <c r="ER39" s="471"/>
      <c r="ES39" s="471"/>
      <c r="ET39" s="471"/>
      <c r="EU39" s="471"/>
      <c r="EV39" s="471"/>
      <c r="EW39" s="471"/>
      <c r="EX39" s="471"/>
      <c r="EY39" s="471"/>
      <c r="EZ39" s="471"/>
      <c r="FA39" s="471"/>
      <c r="FB39" s="471"/>
      <c r="FC39" s="471"/>
      <c r="FD39" s="471"/>
      <c r="FE39" s="471"/>
      <c r="FF39" s="471"/>
      <c r="FG39" s="471"/>
      <c r="FH39" s="471"/>
      <c r="FI39" s="471"/>
      <c r="FJ39" s="471"/>
      <c r="FK39" s="471"/>
      <c r="FL39" s="471"/>
      <c r="FM39" s="471"/>
      <c r="FN39" s="471"/>
      <c r="FO39" s="471"/>
      <c r="FP39" s="471"/>
      <c r="FQ39" s="471"/>
      <c r="FR39" s="471"/>
      <c r="FS39" s="471"/>
      <c r="FT39" s="471"/>
      <c r="FU39" s="471"/>
      <c r="FV39" s="471"/>
      <c r="FW39" s="471"/>
      <c r="FX39" s="471"/>
      <c r="FY39" s="471"/>
      <c r="FZ39" s="471"/>
      <c r="GA39" s="471"/>
      <c r="GB39" s="471"/>
      <c r="GC39" s="471"/>
      <c r="GD39" s="471"/>
      <c r="GE39" s="471"/>
      <c r="GF39" s="471"/>
      <c r="GG39" s="471"/>
      <c r="GH39" s="471"/>
      <c r="GI39" s="471"/>
      <c r="GJ39" s="471"/>
      <c r="GK39" s="471"/>
      <c r="GL39" s="471"/>
      <c r="GM39" s="471"/>
      <c r="GN39" s="471"/>
      <c r="GO39" s="471"/>
      <c r="GP39" s="471"/>
      <c r="GQ39" s="471"/>
      <c r="GR39" s="471"/>
      <c r="GS39" s="471"/>
      <c r="GT39" s="471"/>
      <c r="GU39" s="471"/>
      <c r="GV39" s="471"/>
      <c r="GW39" s="471"/>
      <c r="GX39" s="471"/>
      <c r="GY39" s="471"/>
      <c r="GZ39" s="471"/>
      <c r="HA39" s="471"/>
      <c r="HB39" s="471"/>
      <c r="HC39" s="471"/>
      <c r="HD39" s="471"/>
      <c r="HE39" s="471"/>
      <c r="HF39" s="471"/>
      <c r="HG39" s="471"/>
      <c r="HH39" s="471"/>
      <c r="HI39" s="471"/>
      <c r="HJ39" s="471"/>
      <c r="HK39" s="471"/>
      <c r="HL39" s="471"/>
      <c r="HM39" s="471"/>
      <c r="HN39" s="471"/>
      <c r="HO39" s="471"/>
      <c r="HP39" s="471"/>
      <c r="HQ39" s="471"/>
      <c r="HR39" s="471"/>
      <c r="HS39" s="471"/>
      <c r="HT39" s="471"/>
      <c r="HU39" s="471"/>
      <c r="HV39" s="471"/>
      <c r="HW39" s="471"/>
      <c r="HX39" s="471"/>
      <c r="HY39" s="471"/>
      <c r="HZ39" s="471"/>
      <c r="IA39" s="471"/>
      <c r="IB39" s="471"/>
      <c r="IC39" s="471"/>
      <c r="ID39" s="471"/>
      <c r="IE39" s="471"/>
      <c r="IF39" s="471"/>
      <c r="IG39" s="471"/>
      <c r="IH39" s="471"/>
      <c r="II39" s="471"/>
      <c r="IJ39" s="471"/>
      <c r="IK39" s="471"/>
      <c r="IL39" s="471"/>
      <c r="IM39" s="471"/>
      <c r="IN39" s="471"/>
      <c r="IO39" s="471"/>
      <c r="IP39" s="471"/>
      <c r="IQ39" s="471"/>
      <c r="IR39" s="471"/>
      <c r="IS39" s="471"/>
      <c r="IT39" s="471"/>
      <c r="IU39" s="471"/>
      <c r="IV39" s="471"/>
    </row>
    <row r="40" s="511" customFormat="1" ht="39" customHeight="1" spans="1:256">
      <c r="A40" s="283" t="s">
        <v>123</v>
      </c>
      <c r="B40" s="283" t="s">
        <v>114</v>
      </c>
      <c r="C40" s="276" t="s">
        <v>145</v>
      </c>
      <c r="D40" s="666">
        <f t="shared" si="15"/>
        <v>3886249</v>
      </c>
      <c r="E40" s="666">
        <f t="shared" si="12"/>
        <v>2878321</v>
      </c>
      <c r="F40" s="666">
        <v>1714476</v>
      </c>
      <c r="G40" s="666">
        <v>1020972</v>
      </c>
      <c r="H40" s="666"/>
      <c r="I40" s="666">
        <v>142873</v>
      </c>
      <c r="J40" s="666"/>
      <c r="K40" s="666">
        <f t="shared" si="13"/>
        <v>932149</v>
      </c>
      <c r="L40" s="666">
        <v>437672</v>
      </c>
      <c r="M40" s="666">
        <v>218836</v>
      </c>
      <c r="N40" s="666">
        <v>205159</v>
      </c>
      <c r="O40" s="666"/>
      <c r="P40" s="666">
        <v>27354</v>
      </c>
      <c r="Q40" s="666">
        <v>19148</v>
      </c>
      <c r="R40" s="666">
        <v>23980</v>
      </c>
      <c r="S40" s="666"/>
      <c r="T40" s="666">
        <f t="shared" si="14"/>
        <v>75779</v>
      </c>
      <c r="U40" s="666"/>
      <c r="V40" s="666">
        <v>0</v>
      </c>
      <c r="W40" s="666">
        <v>25717</v>
      </c>
      <c r="X40" s="666">
        <v>42862</v>
      </c>
      <c r="Y40" s="666">
        <v>7200</v>
      </c>
      <c r="Z40" s="673"/>
      <c r="AA40" s="471"/>
      <c r="AB40" s="471"/>
      <c r="AC40" s="471"/>
      <c r="AD40" s="471"/>
      <c r="AE40" s="471"/>
      <c r="AF40" s="471"/>
      <c r="AG40" s="471"/>
      <c r="AH40" s="471"/>
      <c r="AI40" s="471"/>
      <c r="AJ40" s="471"/>
      <c r="AK40" s="471"/>
      <c r="AL40" s="471"/>
      <c r="AM40" s="471"/>
      <c r="AN40" s="471"/>
      <c r="AO40" s="471"/>
      <c r="AP40" s="471"/>
      <c r="AQ40" s="471"/>
      <c r="AR40" s="471"/>
      <c r="AS40" s="471"/>
      <c r="AT40" s="471"/>
      <c r="AU40" s="471"/>
      <c r="AV40" s="471"/>
      <c r="AW40" s="471"/>
      <c r="AX40" s="471"/>
      <c r="AY40" s="471"/>
      <c r="AZ40" s="471"/>
      <c r="BA40" s="471"/>
      <c r="BB40" s="471"/>
      <c r="BC40" s="471"/>
      <c r="BD40" s="471"/>
      <c r="BE40" s="471"/>
      <c r="BF40" s="471"/>
      <c r="BG40" s="471"/>
      <c r="BH40" s="471"/>
      <c r="BI40" s="471"/>
      <c r="BJ40" s="471"/>
      <c r="BK40" s="471"/>
      <c r="BL40" s="471"/>
      <c r="BM40" s="471"/>
      <c r="BN40" s="471"/>
      <c r="BO40" s="471"/>
      <c r="BP40" s="471"/>
      <c r="BQ40" s="471"/>
      <c r="BR40" s="471"/>
      <c r="BS40" s="471"/>
      <c r="BT40" s="471"/>
      <c r="BU40" s="471"/>
      <c r="BV40" s="471"/>
      <c r="BW40" s="471"/>
      <c r="BX40" s="471"/>
      <c r="BY40" s="471"/>
      <c r="BZ40" s="471"/>
      <c r="CA40" s="471"/>
      <c r="CB40" s="471"/>
      <c r="CC40" s="471"/>
      <c r="CD40" s="471"/>
      <c r="CE40" s="471"/>
      <c r="CF40" s="471"/>
      <c r="CG40" s="471"/>
      <c r="CH40" s="471"/>
      <c r="CI40" s="471"/>
      <c r="CJ40" s="471"/>
      <c r="CK40" s="471"/>
      <c r="CL40" s="471"/>
      <c r="CM40" s="471"/>
      <c r="CN40" s="471"/>
      <c r="CO40" s="471"/>
      <c r="CP40" s="471"/>
      <c r="CQ40" s="471"/>
      <c r="CR40" s="471"/>
      <c r="CS40" s="471"/>
      <c r="CT40" s="471"/>
      <c r="CU40" s="471"/>
      <c r="CV40" s="471"/>
      <c r="CW40" s="471"/>
      <c r="CX40" s="471"/>
      <c r="CY40" s="471"/>
      <c r="CZ40" s="471"/>
      <c r="DA40" s="471"/>
      <c r="DB40" s="471"/>
      <c r="DC40" s="471"/>
      <c r="DD40" s="471"/>
      <c r="DE40" s="471"/>
      <c r="DF40" s="471"/>
      <c r="DG40" s="471"/>
      <c r="DH40" s="471"/>
      <c r="DI40" s="471"/>
      <c r="DJ40" s="471"/>
      <c r="DK40" s="471"/>
      <c r="DL40" s="471"/>
      <c r="DM40" s="471"/>
      <c r="DN40" s="471"/>
      <c r="DO40" s="471"/>
      <c r="DP40" s="471"/>
      <c r="DQ40" s="471"/>
      <c r="DR40" s="471"/>
      <c r="DS40" s="471"/>
      <c r="DT40" s="471"/>
      <c r="DU40" s="471"/>
      <c r="DV40" s="471"/>
      <c r="DW40" s="471"/>
      <c r="DX40" s="471"/>
      <c r="DY40" s="471"/>
      <c r="DZ40" s="471"/>
      <c r="EA40" s="471"/>
      <c r="EB40" s="471"/>
      <c r="EC40" s="471"/>
      <c r="ED40" s="471"/>
      <c r="EE40" s="471"/>
      <c r="EF40" s="471"/>
      <c r="EG40" s="471"/>
      <c r="EH40" s="471"/>
      <c r="EI40" s="471"/>
      <c r="EJ40" s="471"/>
      <c r="EK40" s="471"/>
      <c r="EL40" s="471"/>
      <c r="EM40" s="471"/>
      <c r="EN40" s="471"/>
      <c r="EO40" s="471"/>
      <c r="EP40" s="471"/>
      <c r="EQ40" s="471"/>
      <c r="ER40" s="471"/>
      <c r="ES40" s="471"/>
      <c r="ET40" s="471"/>
      <c r="EU40" s="471"/>
      <c r="EV40" s="471"/>
      <c r="EW40" s="471"/>
      <c r="EX40" s="471"/>
      <c r="EY40" s="471"/>
      <c r="EZ40" s="471"/>
      <c r="FA40" s="471"/>
      <c r="FB40" s="471"/>
      <c r="FC40" s="471"/>
      <c r="FD40" s="471"/>
      <c r="FE40" s="471"/>
      <c r="FF40" s="471"/>
      <c r="FG40" s="471"/>
      <c r="FH40" s="471"/>
      <c r="FI40" s="471"/>
      <c r="FJ40" s="471"/>
      <c r="FK40" s="471"/>
      <c r="FL40" s="471"/>
      <c r="FM40" s="471"/>
      <c r="FN40" s="471"/>
      <c r="FO40" s="471"/>
      <c r="FP40" s="471"/>
      <c r="FQ40" s="471"/>
      <c r="FR40" s="471"/>
      <c r="FS40" s="471"/>
      <c r="FT40" s="471"/>
      <c r="FU40" s="471"/>
      <c r="FV40" s="471"/>
      <c r="FW40" s="471"/>
      <c r="FX40" s="471"/>
      <c r="FY40" s="471"/>
      <c r="FZ40" s="471"/>
      <c r="GA40" s="471"/>
      <c r="GB40" s="471"/>
      <c r="GC40" s="471"/>
      <c r="GD40" s="471"/>
      <c r="GE40" s="471"/>
      <c r="GF40" s="471"/>
      <c r="GG40" s="471"/>
      <c r="GH40" s="471"/>
      <c r="GI40" s="471"/>
      <c r="GJ40" s="471"/>
      <c r="GK40" s="471"/>
      <c r="GL40" s="471"/>
      <c r="GM40" s="471"/>
      <c r="GN40" s="471"/>
      <c r="GO40" s="471"/>
      <c r="GP40" s="471"/>
      <c r="GQ40" s="471"/>
      <c r="GR40" s="471"/>
      <c r="GS40" s="471"/>
      <c r="GT40" s="471"/>
      <c r="GU40" s="471"/>
      <c r="GV40" s="471"/>
      <c r="GW40" s="471"/>
      <c r="GX40" s="471"/>
      <c r="GY40" s="471"/>
      <c r="GZ40" s="471"/>
      <c r="HA40" s="471"/>
      <c r="HB40" s="471"/>
      <c r="HC40" s="471"/>
      <c r="HD40" s="471"/>
      <c r="HE40" s="471"/>
      <c r="HF40" s="471"/>
      <c r="HG40" s="471"/>
      <c r="HH40" s="471"/>
      <c r="HI40" s="471"/>
      <c r="HJ40" s="471"/>
      <c r="HK40" s="471"/>
      <c r="HL40" s="471"/>
      <c r="HM40" s="471"/>
      <c r="HN40" s="471"/>
      <c r="HO40" s="471"/>
      <c r="HP40" s="471"/>
      <c r="HQ40" s="471"/>
      <c r="HR40" s="471"/>
      <c r="HS40" s="471"/>
      <c r="HT40" s="471"/>
      <c r="HU40" s="471"/>
      <c r="HV40" s="471"/>
      <c r="HW40" s="471"/>
      <c r="HX40" s="471"/>
      <c r="HY40" s="471"/>
      <c r="HZ40" s="471"/>
      <c r="IA40" s="471"/>
      <c r="IB40" s="471"/>
      <c r="IC40" s="471"/>
      <c r="ID40" s="471"/>
      <c r="IE40" s="471"/>
      <c r="IF40" s="471"/>
      <c r="IG40" s="471"/>
      <c r="IH40" s="471"/>
      <c r="II40" s="471"/>
      <c r="IJ40" s="471"/>
      <c r="IK40" s="471"/>
      <c r="IL40" s="471"/>
      <c r="IM40" s="471"/>
      <c r="IN40" s="471"/>
      <c r="IO40" s="471"/>
      <c r="IP40" s="471"/>
      <c r="IQ40" s="471"/>
      <c r="IR40" s="471"/>
      <c r="IS40" s="471"/>
      <c r="IT40" s="471"/>
      <c r="IU40" s="471"/>
      <c r="IV40" s="471"/>
    </row>
    <row r="41" s="511" customFormat="1" ht="39" customHeight="1" spans="1:256">
      <c r="A41" s="283" t="s">
        <v>146</v>
      </c>
      <c r="B41" s="283" t="s">
        <v>114</v>
      </c>
      <c r="C41" s="276" t="s">
        <v>147</v>
      </c>
      <c r="D41" s="666">
        <f t="shared" si="15"/>
        <v>3886249</v>
      </c>
      <c r="E41" s="666">
        <f t="shared" si="12"/>
        <v>2878321</v>
      </c>
      <c r="F41" s="666">
        <v>1714476</v>
      </c>
      <c r="G41" s="666">
        <v>1020972</v>
      </c>
      <c r="H41" s="666"/>
      <c r="I41" s="666">
        <v>142873</v>
      </c>
      <c r="J41" s="666"/>
      <c r="K41" s="666">
        <f t="shared" si="13"/>
        <v>932149</v>
      </c>
      <c r="L41" s="666">
        <v>437672</v>
      </c>
      <c r="M41" s="666">
        <v>218836</v>
      </c>
      <c r="N41" s="666">
        <v>205159</v>
      </c>
      <c r="O41" s="666"/>
      <c r="P41" s="666">
        <v>27354</v>
      </c>
      <c r="Q41" s="666">
        <v>19148</v>
      </c>
      <c r="R41" s="666">
        <v>23980</v>
      </c>
      <c r="S41" s="666"/>
      <c r="T41" s="666">
        <f t="shared" si="14"/>
        <v>75779</v>
      </c>
      <c r="U41" s="666"/>
      <c r="V41" s="666">
        <v>0</v>
      </c>
      <c r="W41" s="666">
        <v>25717</v>
      </c>
      <c r="X41" s="666">
        <v>42862</v>
      </c>
      <c r="Y41" s="666">
        <v>7200</v>
      </c>
      <c r="Z41" s="673"/>
      <c r="AA41" s="471"/>
      <c r="AB41" s="471"/>
      <c r="AC41" s="471"/>
      <c r="AD41" s="471"/>
      <c r="AE41" s="471"/>
      <c r="AF41" s="471"/>
      <c r="AG41" s="471"/>
      <c r="AH41" s="471"/>
      <c r="AI41" s="471"/>
      <c r="AJ41" s="471"/>
      <c r="AK41" s="471"/>
      <c r="AL41" s="471"/>
      <c r="AM41" s="471"/>
      <c r="AN41" s="471"/>
      <c r="AO41" s="471"/>
      <c r="AP41" s="471"/>
      <c r="AQ41" s="471"/>
      <c r="AR41" s="471"/>
      <c r="AS41" s="471"/>
      <c r="AT41" s="471"/>
      <c r="AU41" s="471"/>
      <c r="AV41" s="471"/>
      <c r="AW41" s="471"/>
      <c r="AX41" s="471"/>
      <c r="AY41" s="471"/>
      <c r="AZ41" s="471"/>
      <c r="BA41" s="471"/>
      <c r="BB41" s="471"/>
      <c r="BC41" s="471"/>
      <c r="BD41" s="471"/>
      <c r="BE41" s="471"/>
      <c r="BF41" s="471"/>
      <c r="BG41" s="471"/>
      <c r="BH41" s="471"/>
      <c r="BI41" s="471"/>
      <c r="BJ41" s="471"/>
      <c r="BK41" s="471"/>
      <c r="BL41" s="471"/>
      <c r="BM41" s="471"/>
      <c r="BN41" s="471"/>
      <c r="BO41" s="471"/>
      <c r="BP41" s="471"/>
      <c r="BQ41" s="471"/>
      <c r="BR41" s="471"/>
      <c r="BS41" s="471"/>
      <c r="BT41" s="471"/>
      <c r="BU41" s="471"/>
      <c r="BV41" s="471"/>
      <c r="BW41" s="471"/>
      <c r="BX41" s="471"/>
      <c r="BY41" s="471"/>
      <c r="BZ41" s="471"/>
      <c r="CA41" s="471"/>
      <c r="CB41" s="471"/>
      <c r="CC41" s="471"/>
      <c r="CD41" s="471"/>
      <c r="CE41" s="471"/>
      <c r="CF41" s="471"/>
      <c r="CG41" s="471"/>
      <c r="CH41" s="471"/>
      <c r="CI41" s="471"/>
      <c r="CJ41" s="471"/>
      <c r="CK41" s="471"/>
      <c r="CL41" s="471"/>
      <c r="CM41" s="471"/>
      <c r="CN41" s="471"/>
      <c r="CO41" s="471"/>
      <c r="CP41" s="471"/>
      <c r="CQ41" s="471"/>
      <c r="CR41" s="471"/>
      <c r="CS41" s="471"/>
      <c r="CT41" s="471"/>
      <c r="CU41" s="471"/>
      <c r="CV41" s="471"/>
      <c r="CW41" s="471"/>
      <c r="CX41" s="471"/>
      <c r="CY41" s="471"/>
      <c r="CZ41" s="471"/>
      <c r="DA41" s="471"/>
      <c r="DB41" s="471"/>
      <c r="DC41" s="471"/>
      <c r="DD41" s="471"/>
      <c r="DE41" s="471"/>
      <c r="DF41" s="471"/>
      <c r="DG41" s="471"/>
      <c r="DH41" s="471"/>
      <c r="DI41" s="471"/>
      <c r="DJ41" s="471"/>
      <c r="DK41" s="471"/>
      <c r="DL41" s="471"/>
      <c r="DM41" s="471"/>
      <c r="DN41" s="471"/>
      <c r="DO41" s="471"/>
      <c r="DP41" s="471"/>
      <c r="DQ41" s="471"/>
      <c r="DR41" s="471"/>
      <c r="DS41" s="471"/>
      <c r="DT41" s="471"/>
      <c r="DU41" s="471"/>
      <c r="DV41" s="471"/>
      <c r="DW41" s="471"/>
      <c r="DX41" s="471"/>
      <c r="DY41" s="471"/>
      <c r="DZ41" s="471"/>
      <c r="EA41" s="471"/>
      <c r="EB41" s="471"/>
      <c r="EC41" s="471"/>
      <c r="ED41" s="471"/>
      <c r="EE41" s="471"/>
      <c r="EF41" s="471"/>
      <c r="EG41" s="471"/>
      <c r="EH41" s="471"/>
      <c r="EI41" s="471"/>
      <c r="EJ41" s="471"/>
      <c r="EK41" s="471"/>
      <c r="EL41" s="471"/>
      <c r="EM41" s="471"/>
      <c r="EN41" s="471"/>
      <c r="EO41" s="471"/>
      <c r="EP41" s="471"/>
      <c r="EQ41" s="471"/>
      <c r="ER41" s="471"/>
      <c r="ES41" s="471"/>
      <c r="ET41" s="471"/>
      <c r="EU41" s="471"/>
      <c r="EV41" s="471"/>
      <c r="EW41" s="471"/>
      <c r="EX41" s="471"/>
      <c r="EY41" s="471"/>
      <c r="EZ41" s="471"/>
      <c r="FA41" s="471"/>
      <c r="FB41" s="471"/>
      <c r="FC41" s="471"/>
      <c r="FD41" s="471"/>
      <c r="FE41" s="471"/>
      <c r="FF41" s="471"/>
      <c r="FG41" s="471"/>
      <c r="FH41" s="471"/>
      <c r="FI41" s="471"/>
      <c r="FJ41" s="471"/>
      <c r="FK41" s="471"/>
      <c r="FL41" s="471"/>
      <c r="FM41" s="471"/>
      <c r="FN41" s="471"/>
      <c r="FO41" s="471"/>
      <c r="FP41" s="471"/>
      <c r="FQ41" s="471"/>
      <c r="FR41" s="471"/>
      <c r="FS41" s="471"/>
      <c r="FT41" s="471"/>
      <c r="FU41" s="471"/>
      <c r="FV41" s="471"/>
      <c r="FW41" s="471"/>
      <c r="FX41" s="471"/>
      <c r="FY41" s="471"/>
      <c r="FZ41" s="471"/>
      <c r="GA41" s="471"/>
      <c r="GB41" s="471"/>
      <c r="GC41" s="471"/>
      <c r="GD41" s="471"/>
      <c r="GE41" s="471"/>
      <c r="GF41" s="471"/>
      <c r="GG41" s="471"/>
      <c r="GH41" s="471"/>
      <c r="GI41" s="471"/>
      <c r="GJ41" s="471"/>
      <c r="GK41" s="471"/>
      <c r="GL41" s="471"/>
      <c r="GM41" s="471"/>
      <c r="GN41" s="471"/>
      <c r="GO41" s="471"/>
      <c r="GP41" s="471"/>
      <c r="GQ41" s="471"/>
      <c r="GR41" s="471"/>
      <c r="GS41" s="471"/>
      <c r="GT41" s="471"/>
      <c r="GU41" s="471"/>
      <c r="GV41" s="471"/>
      <c r="GW41" s="471"/>
      <c r="GX41" s="471"/>
      <c r="GY41" s="471"/>
      <c r="GZ41" s="471"/>
      <c r="HA41" s="471"/>
      <c r="HB41" s="471"/>
      <c r="HC41" s="471"/>
      <c r="HD41" s="471"/>
      <c r="HE41" s="471"/>
      <c r="HF41" s="471"/>
      <c r="HG41" s="471"/>
      <c r="HH41" s="471"/>
      <c r="HI41" s="471"/>
      <c r="HJ41" s="471"/>
      <c r="HK41" s="471"/>
      <c r="HL41" s="471"/>
      <c r="HM41" s="471"/>
      <c r="HN41" s="471"/>
      <c r="HO41" s="471"/>
      <c r="HP41" s="471"/>
      <c r="HQ41" s="471"/>
      <c r="HR41" s="471"/>
      <c r="HS41" s="471"/>
      <c r="HT41" s="471"/>
      <c r="HU41" s="471"/>
      <c r="HV41" s="471"/>
      <c r="HW41" s="471"/>
      <c r="HX41" s="471"/>
      <c r="HY41" s="471"/>
      <c r="HZ41" s="471"/>
      <c r="IA41" s="471"/>
      <c r="IB41" s="471"/>
      <c r="IC41" s="471"/>
      <c r="ID41" s="471"/>
      <c r="IE41" s="471"/>
      <c r="IF41" s="471"/>
      <c r="IG41" s="471"/>
      <c r="IH41" s="471"/>
      <c r="II41" s="471"/>
      <c r="IJ41" s="471"/>
      <c r="IK41" s="471"/>
      <c r="IL41" s="471"/>
      <c r="IM41" s="471"/>
      <c r="IN41" s="471"/>
      <c r="IO41" s="471"/>
      <c r="IP41" s="471"/>
      <c r="IQ41" s="471"/>
      <c r="IR41" s="471"/>
      <c r="IS41" s="471"/>
      <c r="IT41" s="471"/>
      <c r="IU41" s="471"/>
      <c r="IV41" s="471"/>
    </row>
    <row r="42" s="506" customFormat="1" ht="28" customHeight="1" spans="1:256">
      <c r="A42" s="283" t="s">
        <v>129</v>
      </c>
      <c r="B42" s="283" t="s">
        <v>114</v>
      </c>
      <c r="C42" s="276" t="s">
        <v>130</v>
      </c>
      <c r="D42" s="666">
        <f t="shared" si="15"/>
        <v>328254</v>
      </c>
      <c r="E42" s="663"/>
      <c r="F42" s="663"/>
      <c r="G42" s="663"/>
      <c r="H42" s="663"/>
      <c r="I42" s="663"/>
      <c r="J42" s="663"/>
      <c r="K42" s="663"/>
      <c r="L42" s="663"/>
      <c r="M42" s="663"/>
      <c r="N42" s="663"/>
      <c r="O42" s="663"/>
      <c r="P42" s="663"/>
      <c r="Q42" s="663"/>
      <c r="R42" s="663"/>
      <c r="S42" s="422">
        <v>328254</v>
      </c>
      <c r="T42" s="663"/>
      <c r="U42" s="663"/>
      <c r="V42" s="663"/>
      <c r="W42" s="663"/>
      <c r="X42" s="663"/>
      <c r="Y42" s="663"/>
      <c r="Z42" s="673"/>
      <c r="AA42" s="471"/>
      <c r="AB42" s="471"/>
      <c r="AC42" s="471"/>
      <c r="AD42" s="471"/>
      <c r="AE42" s="471"/>
      <c r="AF42" s="471"/>
      <c r="AG42" s="471"/>
      <c r="AH42" s="471"/>
      <c r="AI42" s="471"/>
      <c r="AJ42" s="471"/>
      <c r="AK42" s="471"/>
      <c r="AL42" s="471"/>
      <c r="AM42" s="471"/>
      <c r="AN42" s="471"/>
      <c r="AO42" s="471"/>
      <c r="AP42" s="471"/>
      <c r="AQ42" s="471"/>
      <c r="AR42" s="471"/>
      <c r="AS42" s="471"/>
      <c r="AT42" s="471"/>
      <c r="AU42" s="471"/>
      <c r="AV42" s="471"/>
      <c r="AW42" s="471"/>
      <c r="AX42" s="471"/>
      <c r="AY42" s="471"/>
      <c r="AZ42" s="471"/>
      <c r="BA42" s="471"/>
      <c r="BB42" s="471"/>
      <c r="BC42" s="471"/>
      <c r="BD42" s="471"/>
      <c r="BE42" s="471"/>
      <c r="BF42" s="471"/>
      <c r="BG42" s="471"/>
      <c r="BH42" s="471"/>
      <c r="BI42" s="471"/>
      <c r="BJ42" s="471"/>
      <c r="BK42" s="471"/>
      <c r="BL42" s="471"/>
      <c r="BM42" s="471"/>
      <c r="BN42" s="471"/>
      <c r="BO42" s="471"/>
      <c r="BP42" s="471"/>
      <c r="BQ42" s="471"/>
      <c r="BR42" s="471"/>
      <c r="BS42" s="471"/>
      <c r="BT42" s="471"/>
      <c r="BU42" s="471"/>
      <c r="BV42" s="471"/>
      <c r="BW42" s="471"/>
      <c r="BX42" s="471"/>
      <c r="BY42" s="471"/>
      <c r="BZ42" s="471"/>
      <c r="CA42" s="471"/>
      <c r="CB42" s="471"/>
      <c r="CC42" s="471"/>
      <c r="CD42" s="471"/>
      <c r="CE42" s="471"/>
      <c r="CF42" s="471"/>
      <c r="CG42" s="471"/>
      <c r="CH42" s="471"/>
      <c r="CI42" s="471"/>
      <c r="CJ42" s="471"/>
      <c r="CK42" s="471"/>
      <c r="CL42" s="471"/>
      <c r="CM42" s="471"/>
      <c r="CN42" s="471"/>
      <c r="CO42" s="471"/>
      <c r="CP42" s="471"/>
      <c r="CQ42" s="471"/>
      <c r="CR42" s="471"/>
      <c r="CS42" s="471"/>
      <c r="CT42" s="471"/>
      <c r="CU42" s="471"/>
      <c r="CV42" s="471"/>
      <c r="CW42" s="471"/>
      <c r="CX42" s="471"/>
      <c r="CY42" s="471"/>
      <c r="CZ42" s="471"/>
      <c r="DA42" s="471"/>
      <c r="DB42" s="471"/>
      <c r="DC42" s="471"/>
      <c r="DD42" s="471"/>
      <c r="DE42" s="471"/>
      <c r="DF42" s="471"/>
      <c r="DG42" s="471"/>
      <c r="DH42" s="471"/>
      <c r="DI42" s="471"/>
      <c r="DJ42" s="471"/>
      <c r="DK42" s="471"/>
      <c r="DL42" s="471"/>
      <c r="DM42" s="471"/>
      <c r="DN42" s="471"/>
      <c r="DO42" s="471"/>
      <c r="DP42" s="471"/>
      <c r="DQ42" s="471"/>
      <c r="DR42" s="471"/>
      <c r="DS42" s="471"/>
      <c r="DT42" s="471"/>
      <c r="DU42" s="471"/>
      <c r="DV42" s="471"/>
      <c r="DW42" s="471"/>
      <c r="DX42" s="471"/>
      <c r="DY42" s="471"/>
      <c r="DZ42" s="471"/>
      <c r="EA42" s="471"/>
      <c r="EB42" s="471"/>
      <c r="EC42" s="471"/>
      <c r="ED42" s="471"/>
      <c r="EE42" s="471"/>
      <c r="EF42" s="471"/>
      <c r="EG42" s="471"/>
      <c r="EH42" s="471"/>
      <c r="EI42" s="471"/>
      <c r="EJ42" s="471"/>
      <c r="EK42" s="471"/>
      <c r="EL42" s="471"/>
      <c r="EM42" s="471"/>
      <c r="EN42" s="471"/>
      <c r="EO42" s="471"/>
      <c r="EP42" s="471"/>
      <c r="EQ42" s="471"/>
      <c r="ER42" s="471"/>
      <c r="ES42" s="471"/>
      <c r="ET42" s="471"/>
      <c r="EU42" s="471"/>
      <c r="EV42" s="471"/>
      <c r="EW42" s="471"/>
      <c r="EX42" s="471"/>
      <c r="EY42" s="471"/>
      <c r="EZ42" s="471"/>
      <c r="FA42" s="471"/>
      <c r="FB42" s="471"/>
      <c r="FC42" s="471"/>
      <c r="FD42" s="471"/>
      <c r="FE42" s="471"/>
      <c r="FF42" s="471"/>
      <c r="FG42" s="471"/>
      <c r="FH42" s="471"/>
      <c r="FI42" s="471"/>
      <c r="FJ42" s="471"/>
      <c r="FK42" s="471"/>
      <c r="FL42" s="471"/>
      <c r="FM42" s="471"/>
      <c r="FN42" s="471"/>
      <c r="FO42" s="471"/>
      <c r="FP42" s="471"/>
      <c r="FQ42" s="471"/>
      <c r="FR42" s="471"/>
      <c r="FS42" s="471"/>
      <c r="FT42" s="471"/>
      <c r="FU42" s="471"/>
      <c r="FV42" s="471"/>
      <c r="FW42" s="471"/>
      <c r="FX42" s="471"/>
      <c r="FY42" s="471"/>
      <c r="FZ42" s="471"/>
      <c r="GA42" s="471"/>
      <c r="GB42" s="471"/>
      <c r="GC42" s="471"/>
      <c r="GD42" s="471"/>
      <c r="GE42" s="471"/>
      <c r="GF42" s="471"/>
      <c r="GG42" s="471"/>
      <c r="GH42" s="471"/>
      <c r="GI42" s="471"/>
      <c r="GJ42" s="471"/>
      <c r="GK42" s="471"/>
      <c r="GL42" s="471"/>
      <c r="GM42" s="471"/>
      <c r="GN42" s="471"/>
      <c r="GO42" s="471"/>
      <c r="GP42" s="471"/>
      <c r="GQ42" s="471"/>
      <c r="GR42" s="471"/>
      <c r="GS42" s="471"/>
      <c r="GT42" s="471"/>
      <c r="GU42" s="471"/>
      <c r="GV42" s="471"/>
      <c r="GW42" s="471"/>
      <c r="GX42" s="471"/>
      <c r="GY42" s="471"/>
      <c r="GZ42" s="471"/>
      <c r="HA42" s="471"/>
      <c r="HB42" s="471"/>
      <c r="HC42" s="471"/>
      <c r="HD42" s="471"/>
      <c r="HE42" s="471"/>
      <c r="HF42" s="471"/>
      <c r="HG42" s="471"/>
      <c r="HH42" s="471"/>
      <c r="HI42" s="471"/>
      <c r="HJ42" s="471"/>
      <c r="HK42" s="471"/>
      <c r="HL42" s="471"/>
      <c r="HM42" s="471"/>
      <c r="HN42" s="471"/>
      <c r="HO42" s="471"/>
      <c r="HP42" s="471"/>
      <c r="HQ42" s="471"/>
      <c r="HR42" s="471"/>
      <c r="HS42" s="471"/>
      <c r="HT42" s="471"/>
      <c r="HU42" s="471"/>
      <c r="HV42" s="471"/>
      <c r="HW42" s="471"/>
      <c r="HX42" s="471"/>
      <c r="HY42" s="471"/>
      <c r="HZ42" s="471"/>
      <c r="IA42" s="471"/>
      <c r="IB42" s="471"/>
      <c r="IC42" s="471"/>
      <c r="ID42" s="471"/>
      <c r="IE42" s="471"/>
      <c r="IF42" s="471"/>
      <c r="IG42" s="471"/>
      <c r="IH42" s="471"/>
      <c r="II42" s="471"/>
      <c r="IJ42" s="471"/>
      <c r="IK42" s="471"/>
      <c r="IL42" s="471"/>
      <c r="IM42" s="471"/>
      <c r="IN42" s="471"/>
      <c r="IO42" s="471"/>
      <c r="IP42" s="471"/>
      <c r="IQ42" s="471"/>
      <c r="IR42" s="471"/>
      <c r="IS42" s="471"/>
      <c r="IT42" s="471"/>
      <c r="IU42" s="471"/>
      <c r="IV42" s="471"/>
    </row>
    <row r="43" s="506" customFormat="1" ht="28" customHeight="1" spans="1:256">
      <c r="A43" s="283" t="s">
        <v>131</v>
      </c>
      <c r="B43" s="283" t="s">
        <v>114</v>
      </c>
      <c r="C43" s="276" t="s">
        <v>132</v>
      </c>
      <c r="D43" s="666">
        <f t="shared" si="15"/>
        <v>328254</v>
      </c>
      <c r="E43" s="663"/>
      <c r="F43" s="663"/>
      <c r="G43" s="663"/>
      <c r="H43" s="663"/>
      <c r="I43" s="663"/>
      <c r="J43" s="663"/>
      <c r="K43" s="663"/>
      <c r="L43" s="663"/>
      <c r="M43" s="663"/>
      <c r="N43" s="663"/>
      <c r="O43" s="663"/>
      <c r="P43" s="663"/>
      <c r="Q43" s="663"/>
      <c r="R43" s="663"/>
      <c r="S43" s="422">
        <v>328254</v>
      </c>
      <c r="T43" s="663"/>
      <c r="U43" s="663"/>
      <c r="V43" s="663"/>
      <c r="W43" s="663"/>
      <c r="X43" s="663"/>
      <c r="Y43" s="663"/>
      <c r="Z43" s="673"/>
      <c r="AA43" s="471"/>
      <c r="AB43" s="471"/>
      <c r="AC43" s="471"/>
      <c r="AD43" s="471"/>
      <c r="AE43" s="471"/>
      <c r="AF43" s="471"/>
      <c r="AG43" s="471"/>
      <c r="AH43" s="471"/>
      <c r="AI43" s="471"/>
      <c r="AJ43" s="471"/>
      <c r="AK43" s="471"/>
      <c r="AL43" s="471"/>
      <c r="AM43" s="471"/>
      <c r="AN43" s="471"/>
      <c r="AO43" s="471"/>
      <c r="AP43" s="471"/>
      <c r="AQ43" s="471"/>
      <c r="AR43" s="471"/>
      <c r="AS43" s="471"/>
      <c r="AT43" s="471"/>
      <c r="AU43" s="471"/>
      <c r="AV43" s="471"/>
      <c r="AW43" s="471"/>
      <c r="AX43" s="471"/>
      <c r="AY43" s="471"/>
      <c r="AZ43" s="471"/>
      <c r="BA43" s="471"/>
      <c r="BB43" s="471"/>
      <c r="BC43" s="471"/>
      <c r="BD43" s="471"/>
      <c r="BE43" s="471"/>
      <c r="BF43" s="471"/>
      <c r="BG43" s="471"/>
      <c r="BH43" s="471"/>
      <c r="BI43" s="471"/>
      <c r="BJ43" s="471"/>
      <c r="BK43" s="471"/>
      <c r="BL43" s="471"/>
      <c r="BM43" s="471"/>
      <c r="BN43" s="471"/>
      <c r="BO43" s="471"/>
      <c r="BP43" s="471"/>
      <c r="BQ43" s="471"/>
      <c r="BR43" s="471"/>
      <c r="BS43" s="471"/>
      <c r="BT43" s="471"/>
      <c r="BU43" s="471"/>
      <c r="BV43" s="471"/>
      <c r="BW43" s="471"/>
      <c r="BX43" s="471"/>
      <c r="BY43" s="471"/>
      <c r="BZ43" s="471"/>
      <c r="CA43" s="471"/>
      <c r="CB43" s="471"/>
      <c r="CC43" s="471"/>
      <c r="CD43" s="471"/>
      <c r="CE43" s="471"/>
      <c r="CF43" s="471"/>
      <c r="CG43" s="471"/>
      <c r="CH43" s="471"/>
      <c r="CI43" s="471"/>
      <c r="CJ43" s="471"/>
      <c r="CK43" s="471"/>
      <c r="CL43" s="471"/>
      <c r="CM43" s="471"/>
      <c r="CN43" s="471"/>
      <c r="CO43" s="471"/>
      <c r="CP43" s="471"/>
      <c r="CQ43" s="471"/>
      <c r="CR43" s="471"/>
      <c r="CS43" s="471"/>
      <c r="CT43" s="471"/>
      <c r="CU43" s="471"/>
      <c r="CV43" s="471"/>
      <c r="CW43" s="471"/>
      <c r="CX43" s="471"/>
      <c r="CY43" s="471"/>
      <c r="CZ43" s="471"/>
      <c r="DA43" s="471"/>
      <c r="DB43" s="471"/>
      <c r="DC43" s="471"/>
      <c r="DD43" s="471"/>
      <c r="DE43" s="471"/>
      <c r="DF43" s="471"/>
      <c r="DG43" s="471"/>
      <c r="DH43" s="471"/>
      <c r="DI43" s="471"/>
      <c r="DJ43" s="471"/>
      <c r="DK43" s="471"/>
      <c r="DL43" s="471"/>
      <c r="DM43" s="471"/>
      <c r="DN43" s="471"/>
      <c r="DO43" s="471"/>
      <c r="DP43" s="471"/>
      <c r="DQ43" s="471"/>
      <c r="DR43" s="471"/>
      <c r="DS43" s="471"/>
      <c r="DT43" s="471"/>
      <c r="DU43" s="471"/>
      <c r="DV43" s="471"/>
      <c r="DW43" s="471"/>
      <c r="DX43" s="471"/>
      <c r="DY43" s="471"/>
      <c r="DZ43" s="471"/>
      <c r="EA43" s="471"/>
      <c r="EB43" s="471"/>
      <c r="EC43" s="471"/>
      <c r="ED43" s="471"/>
      <c r="EE43" s="471"/>
      <c r="EF43" s="471"/>
      <c r="EG43" s="471"/>
      <c r="EH43" s="471"/>
      <c r="EI43" s="471"/>
      <c r="EJ43" s="471"/>
      <c r="EK43" s="471"/>
      <c r="EL43" s="471"/>
      <c r="EM43" s="471"/>
      <c r="EN43" s="471"/>
      <c r="EO43" s="471"/>
      <c r="EP43" s="471"/>
      <c r="EQ43" s="471"/>
      <c r="ER43" s="471"/>
      <c r="ES43" s="471"/>
      <c r="ET43" s="471"/>
      <c r="EU43" s="471"/>
      <c r="EV43" s="471"/>
      <c r="EW43" s="471"/>
      <c r="EX43" s="471"/>
      <c r="EY43" s="471"/>
      <c r="EZ43" s="471"/>
      <c r="FA43" s="471"/>
      <c r="FB43" s="471"/>
      <c r="FC43" s="471"/>
      <c r="FD43" s="471"/>
      <c r="FE43" s="471"/>
      <c r="FF43" s="471"/>
      <c r="FG43" s="471"/>
      <c r="FH43" s="471"/>
      <c r="FI43" s="471"/>
      <c r="FJ43" s="471"/>
      <c r="FK43" s="471"/>
      <c r="FL43" s="471"/>
      <c r="FM43" s="471"/>
      <c r="FN43" s="471"/>
      <c r="FO43" s="471"/>
      <c r="FP43" s="471"/>
      <c r="FQ43" s="471"/>
      <c r="FR43" s="471"/>
      <c r="FS43" s="471"/>
      <c r="FT43" s="471"/>
      <c r="FU43" s="471"/>
      <c r="FV43" s="471"/>
      <c r="FW43" s="471"/>
      <c r="FX43" s="471"/>
      <c r="FY43" s="471"/>
      <c r="FZ43" s="471"/>
      <c r="GA43" s="471"/>
      <c r="GB43" s="471"/>
      <c r="GC43" s="471"/>
      <c r="GD43" s="471"/>
      <c r="GE43" s="471"/>
      <c r="GF43" s="471"/>
      <c r="GG43" s="471"/>
      <c r="GH43" s="471"/>
      <c r="GI43" s="471"/>
      <c r="GJ43" s="471"/>
      <c r="GK43" s="471"/>
      <c r="GL43" s="471"/>
      <c r="GM43" s="471"/>
      <c r="GN43" s="471"/>
      <c r="GO43" s="471"/>
      <c r="GP43" s="471"/>
      <c r="GQ43" s="471"/>
      <c r="GR43" s="471"/>
      <c r="GS43" s="471"/>
      <c r="GT43" s="471"/>
      <c r="GU43" s="471"/>
      <c r="GV43" s="471"/>
      <c r="GW43" s="471"/>
      <c r="GX43" s="471"/>
      <c r="GY43" s="471"/>
      <c r="GZ43" s="471"/>
      <c r="HA43" s="471"/>
      <c r="HB43" s="471"/>
      <c r="HC43" s="471"/>
      <c r="HD43" s="471"/>
      <c r="HE43" s="471"/>
      <c r="HF43" s="471"/>
      <c r="HG43" s="471"/>
      <c r="HH43" s="471"/>
      <c r="HI43" s="471"/>
      <c r="HJ43" s="471"/>
      <c r="HK43" s="471"/>
      <c r="HL43" s="471"/>
      <c r="HM43" s="471"/>
      <c r="HN43" s="471"/>
      <c r="HO43" s="471"/>
      <c r="HP43" s="471"/>
      <c r="HQ43" s="471"/>
      <c r="HR43" s="471"/>
      <c r="HS43" s="471"/>
      <c r="HT43" s="471"/>
      <c r="HU43" s="471"/>
      <c r="HV43" s="471"/>
      <c r="HW43" s="471"/>
      <c r="HX43" s="471"/>
      <c r="HY43" s="471"/>
      <c r="HZ43" s="471"/>
      <c r="IA43" s="471"/>
      <c r="IB43" s="471"/>
      <c r="IC43" s="471"/>
      <c r="ID43" s="471"/>
      <c r="IE43" s="471"/>
      <c r="IF43" s="471"/>
      <c r="IG43" s="471"/>
      <c r="IH43" s="471"/>
      <c r="II43" s="471"/>
      <c r="IJ43" s="471"/>
      <c r="IK43" s="471"/>
      <c r="IL43" s="471"/>
      <c r="IM43" s="471"/>
      <c r="IN43" s="471"/>
      <c r="IO43" s="471"/>
      <c r="IP43" s="471"/>
      <c r="IQ43" s="471"/>
      <c r="IR43" s="471"/>
      <c r="IS43" s="471"/>
      <c r="IT43" s="471"/>
      <c r="IU43" s="471"/>
      <c r="IV43" s="471"/>
    </row>
    <row r="44" ht="28" customHeight="1" spans="1:25">
      <c r="A44" s="283" t="s">
        <v>133</v>
      </c>
      <c r="B44" s="283" t="s">
        <v>114</v>
      </c>
      <c r="C44" s="276" t="s">
        <v>134</v>
      </c>
      <c r="D44" s="666">
        <f t="shared" si="15"/>
        <v>328254</v>
      </c>
      <c r="E44" s="663"/>
      <c r="F44" s="663"/>
      <c r="G44" s="663"/>
      <c r="H44" s="663"/>
      <c r="I44" s="663"/>
      <c r="J44" s="663"/>
      <c r="K44" s="456"/>
      <c r="L44" s="663"/>
      <c r="M44" s="663"/>
      <c r="N44" s="663"/>
      <c r="O44" s="663"/>
      <c r="P44" s="663"/>
      <c r="Q44" s="663"/>
      <c r="R44" s="663"/>
      <c r="S44" s="422">
        <v>328254</v>
      </c>
      <c r="T44" s="663"/>
      <c r="U44" s="663"/>
      <c r="V44" s="663"/>
      <c r="W44" s="663"/>
      <c r="X44" s="663"/>
      <c r="Y44" s="663"/>
    </row>
    <row r="49" spans="26:26">
      <c r="Z49" s="217"/>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27"/>
  <sheetViews>
    <sheetView showGridLines="0" showZeros="0" topLeftCell="O11" workbookViewId="0">
      <selection activeCell="D7" sqref="D7"/>
    </sheetView>
  </sheetViews>
  <sheetFormatPr defaultColWidth="9.12222222222222" defaultRowHeight="11.25"/>
  <cols>
    <col min="1" max="1" width="22.8333333333333" customWidth="1"/>
    <col min="2" max="2" width="21.6666666666667" style="529" customWidth="1"/>
    <col min="3" max="3" width="41.6222222222222" customWidth="1"/>
    <col min="4" max="4" width="19.1222222222222" customWidth="1"/>
    <col min="5" max="23" width="16.6666666666667" customWidth="1"/>
    <col min="24" max="24" width="10.3777777777778" customWidth="1"/>
    <col min="25" max="245" width="6.62222222222222" customWidth="1"/>
  </cols>
  <sheetData>
    <row r="1" ht="23.1" customHeight="1" spans="1:245">
      <c r="A1" s="614"/>
      <c r="B1" s="616"/>
      <c r="C1" s="614"/>
      <c r="D1" s="614"/>
      <c r="E1" s="614"/>
      <c r="F1" s="614"/>
      <c r="G1" s="614"/>
      <c r="H1" s="614"/>
      <c r="I1" s="614"/>
      <c r="J1" s="614"/>
      <c r="K1" s="614"/>
      <c r="L1" s="614"/>
      <c r="M1" s="614"/>
      <c r="N1" s="614"/>
      <c r="O1" s="614"/>
      <c r="P1" s="614"/>
      <c r="R1" s="624"/>
      <c r="S1" s="624"/>
      <c r="T1" s="624"/>
      <c r="U1" s="649" t="s">
        <v>271</v>
      </c>
      <c r="V1" s="649"/>
      <c r="W1" s="649"/>
      <c r="X1" s="624"/>
      <c r="Y1" s="624"/>
      <c r="Z1" s="624"/>
      <c r="AA1" s="624"/>
      <c r="AB1" s="624"/>
      <c r="AC1" s="624"/>
      <c r="AD1" s="624"/>
      <c r="AE1" s="624"/>
      <c r="AF1" s="624"/>
      <c r="AG1" s="624"/>
      <c r="AH1" s="624"/>
      <c r="AI1" s="624"/>
      <c r="AJ1" s="624"/>
      <c r="AK1" s="624"/>
      <c r="AL1" s="624"/>
      <c r="AM1" s="624"/>
      <c r="AN1" s="624"/>
      <c r="AO1" s="624"/>
      <c r="AP1" s="624"/>
      <c r="AQ1" s="624"/>
      <c r="AR1" s="624"/>
      <c r="AS1" s="624"/>
      <c r="AT1" s="624"/>
      <c r="AU1" s="624"/>
      <c r="AV1" s="624"/>
      <c r="AW1" s="624"/>
      <c r="AX1" s="624"/>
      <c r="AY1" s="624"/>
      <c r="AZ1" s="624"/>
      <c r="BA1" s="624"/>
      <c r="BB1" s="624"/>
      <c r="BC1" s="624"/>
      <c r="BD1" s="624"/>
      <c r="BE1" s="624"/>
      <c r="BF1" s="624"/>
      <c r="BG1" s="624"/>
      <c r="BH1" s="624"/>
      <c r="BI1" s="624"/>
      <c r="BJ1" s="624"/>
      <c r="BK1" s="624"/>
      <c r="BL1" s="624"/>
      <c r="BM1" s="624"/>
      <c r="BN1" s="624"/>
      <c r="BO1" s="624"/>
      <c r="BP1" s="624"/>
      <c r="BQ1" s="624"/>
      <c r="BR1" s="624"/>
      <c r="BS1" s="624"/>
      <c r="BT1" s="624"/>
      <c r="BU1" s="624"/>
      <c r="BV1" s="624"/>
      <c r="BW1" s="624"/>
      <c r="BX1" s="624"/>
      <c r="BY1" s="624"/>
      <c r="BZ1" s="624"/>
      <c r="CA1" s="624"/>
      <c r="CB1" s="624"/>
      <c r="CC1" s="624"/>
      <c r="CD1" s="624"/>
      <c r="CE1" s="624"/>
      <c r="CF1" s="624"/>
      <c r="CG1" s="624"/>
      <c r="CH1" s="624"/>
      <c r="CI1" s="624"/>
      <c r="CJ1" s="624"/>
      <c r="CK1" s="624"/>
      <c r="CL1" s="624"/>
      <c r="CM1" s="624"/>
      <c r="CN1" s="624"/>
      <c r="CO1" s="624"/>
      <c r="CP1" s="624"/>
      <c r="CQ1" s="624"/>
      <c r="CR1" s="624"/>
      <c r="CS1" s="624"/>
      <c r="CT1" s="624"/>
      <c r="CU1" s="624"/>
      <c r="CV1" s="624"/>
      <c r="CW1" s="624"/>
      <c r="CX1" s="624"/>
      <c r="CY1" s="624"/>
      <c r="CZ1" s="624"/>
      <c r="DA1" s="624"/>
      <c r="DB1" s="624"/>
      <c r="DC1" s="624"/>
      <c r="DD1" s="624"/>
      <c r="DE1" s="624"/>
      <c r="DF1" s="624"/>
      <c r="DG1" s="624"/>
      <c r="DH1" s="624"/>
      <c r="DI1" s="624"/>
      <c r="DJ1" s="624"/>
      <c r="DK1" s="624"/>
      <c r="DL1" s="624"/>
      <c r="DM1" s="624"/>
      <c r="DN1" s="624"/>
      <c r="DO1" s="624"/>
      <c r="DP1" s="624"/>
      <c r="DQ1" s="624"/>
      <c r="DR1" s="624"/>
      <c r="DS1" s="624"/>
      <c r="DT1" s="624"/>
      <c r="DU1" s="624"/>
      <c r="DV1" s="624"/>
      <c r="DW1" s="624"/>
      <c r="DX1" s="624"/>
      <c r="DY1" s="624"/>
      <c r="DZ1" s="624"/>
      <c r="EA1" s="624"/>
      <c r="EB1" s="624"/>
      <c r="EC1" s="624"/>
      <c r="ED1" s="624"/>
      <c r="EE1" s="624"/>
      <c r="EF1" s="624"/>
      <c r="EG1" s="624"/>
      <c r="EH1" s="624"/>
      <c r="EI1" s="624"/>
      <c r="EJ1" s="624"/>
      <c r="EK1" s="624"/>
      <c r="EL1" s="624"/>
      <c r="EM1" s="624"/>
      <c r="EN1" s="624"/>
      <c r="EO1" s="624"/>
      <c r="EP1" s="624"/>
      <c r="EQ1" s="624"/>
      <c r="ER1" s="624"/>
      <c r="ES1" s="624"/>
      <c r="ET1" s="624"/>
      <c r="EU1" s="624"/>
      <c r="EV1" s="624"/>
      <c r="EW1" s="624"/>
      <c r="EX1" s="624"/>
      <c r="EY1" s="624"/>
      <c r="EZ1" s="624"/>
      <c r="FA1" s="624"/>
      <c r="FB1" s="624"/>
      <c r="FC1" s="624"/>
      <c r="FD1" s="624"/>
      <c r="FE1" s="624"/>
      <c r="FF1" s="624"/>
      <c r="FG1" s="624"/>
      <c r="FH1" s="624"/>
      <c r="FI1" s="624"/>
      <c r="FJ1" s="624"/>
      <c r="FK1" s="624"/>
      <c r="FL1" s="624"/>
      <c r="FM1" s="624"/>
      <c r="FN1" s="624"/>
      <c r="FO1" s="624"/>
      <c r="FP1" s="624"/>
      <c r="FQ1" s="624"/>
      <c r="FR1" s="624"/>
      <c r="FS1" s="624"/>
      <c r="FT1" s="624"/>
      <c r="FU1" s="624"/>
      <c r="FV1" s="624"/>
      <c r="FW1" s="624"/>
      <c r="FX1" s="624"/>
      <c r="FY1" s="624"/>
      <c r="FZ1" s="624"/>
      <c r="GA1" s="624"/>
      <c r="GB1" s="624"/>
      <c r="GC1" s="624"/>
      <c r="GD1" s="624"/>
      <c r="GE1" s="624"/>
      <c r="GF1" s="624"/>
      <c r="GG1" s="624"/>
      <c r="GH1" s="624"/>
      <c r="GI1" s="624"/>
      <c r="GJ1" s="624"/>
      <c r="GK1" s="624"/>
      <c r="GL1" s="624"/>
      <c r="GM1" s="624"/>
      <c r="GN1" s="624"/>
      <c r="GO1" s="624"/>
      <c r="GP1" s="624"/>
      <c r="GQ1" s="624"/>
      <c r="GR1" s="624"/>
      <c r="GS1" s="624"/>
      <c r="GT1" s="624"/>
      <c r="GU1" s="624"/>
      <c r="GV1" s="624"/>
      <c r="GW1" s="624"/>
      <c r="GX1" s="624"/>
      <c r="GY1" s="624"/>
      <c r="GZ1" s="624"/>
      <c r="HA1" s="624"/>
      <c r="HB1" s="624"/>
      <c r="HC1" s="624"/>
      <c r="HD1" s="624"/>
      <c r="HE1" s="624"/>
      <c r="HF1" s="624"/>
      <c r="HG1" s="624"/>
      <c r="HH1" s="624"/>
      <c r="HI1" s="624"/>
      <c r="HJ1" s="624"/>
      <c r="HK1" s="624"/>
      <c r="HL1" s="624"/>
      <c r="HM1" s="624"/>
      <c r="HN1" s="624"/>
      <c r="HO1" s="624"/>
      <c r="HP1" s="624"/>
      <c r="HQ1" s="624"/>
      <c r="HR1" s="624"/>
      <c r="HS1" s="624"/>
      <c r="HT1" s="624"/>
      <c r="HU1" s="624"/>
      <c r="HV1" s="624"/>
      <c r="HW1" s="624"/>
      <c r="HX1" s="624"/>
      <c r="HY1" s="624"/>
      <c r="HZ1" s="624"/>
      <c r="IA1" s="624"/>
      <c r="IB1" s="624"/>
      <c r="IC1" s="624"/>
      <c r="ID1" s="624"/>
      <c r="IE1" s="624"/>
      <c r="IF1" s="624"/>
      <c r="IG1" s="624"/>
      <c r="IH1" s="624"/>
      <c r="II1" s="624"/>
      <c r="IJ1" s="624"/>
      <c r="IK1" s="624"/>
    </row>
    <row r="2" ht="23.1" customHeight="1" spans="1:245">
      <c r="A2" s="493" t="s">
        <v>272</v>
      </c>
      <c r="B2" s="493"/>
      <c r="C2" s="493"/>
      <c r="D2" s="493"/>
      <c r="E2" s="493"/>
      <c r="F2" s="493"/>
      <c r="G2" s="493"/>
      <c r="H2" s="493"/>
      <c r="I2" s="493"/>
      <c r="J2" s="493"/>
      <c r="K2" s="493"/>
      <c r="L2" s="493"/>
      <c r="M2" s="493"/>
      <c r="N2" s="493"/>
      <c r="O2" s="493"/>
      <c r="P2" s="493"/>
      <c r="Q2" s="493"/>
      <c r="R2" s="493"/>
      <c r="S2" s="493"/>
      <c r="T2" s="493"/>
      <c r="U2" s="493"/>
      <c r="V2" s="493"/>
      <c r="W2" s="493"/>
      <c r="X2" s="624"/>
      <c r="Y2" s="624"/>
      <c r="Z2" s="624"/>
      <c r="AA2" s="624"/>
      <c r="AB2" s="624"/>
      <c r="AC2" s="624"/>
      <c r="AD2" s="624"/>
      <c r="AE2" s="624"/>
      <c r="AF2" s="624"/>
      <c r="AG2" s="624"/>
      <c r="AH2" s="624"/>
      <c r="AI2" s="624"/>
      <c r="AJ2" s="624"/>
      <c r="AK2" s="624"/>
      <c r="AL2" s="624"/>
      <c r="AM2" s="624"/>
      <c r="AN2" s="624"/>
      <c r="AO2" s="624"/>
      <c r="AP2" s="624"/>
      <c r="AQ2" s="624"/>
      <c r="AR2" s="624"/>
      <c r="AS2" s="624"/>
      <c r="AT2" s="624"/>
      <c r="AU2" s="624"/>
      <c r="AV2" s="624"/>
      <c r="AW2" s="624"/>
      <c r="AX2" s="624"/>
      <c r="AY2" s="624"/>
      <c r="AZ2" s="624"/>
      <c r="BA2" s="624"/>
      <c r="BB2" s="624"/>
      <c r="BC2" s="624"/>
      <c r="BD2" s="624"/>
      <c r="BE2" s="624"/>
      <c r="BF2" s="624"/>
      <c r="BG2" s="624"/>
      <c r="BH2" s="624"/>
      <c r="BI2" s="624"/>
      <c r="BJ2" s="624"/>
      <c r="BK2" s="624"/>
      <c r="BL2" s="624"/>
      <c r="BM2" s="624"/>
      <c r="BN2" s="624"/>
      <c r="BO2" s="624"/>
      <c r="BP2" s="624"/>
      <c r="BQ2" s="624"/>
      <c r="BR2" s="624"/>
      <c r="BS2" s="624"/>
      <c r="BT2" s="624"/>
      <c r="BU2" s="624"/>
      <c r="BV2" s="624"/>
      <c r="BW2" s="624"/>
      <c r="BX2" s="624"/>
      <c r="BY2" s="624"/>
      <c r="BZ2" s="624"/>
      <c r="CA2" s="624"/>
      <c r="CB2" s="624"/>
      <c r="CC2" s="624"/>
      <c r="CD2" s="624"/>
      <c r="CE2" s="624"/>
      <c r="CF2" s="624"/>
      <c r="CG2" s="624"/>
      <c r="CH2" s="624"/>
      <c r="CI2" s="624"/>
      <c r="CJ2" s="624"/>
      <c r="CK2" s="624"/>
      <c r="CL2" s="624"/>
      <c r="CM2" s="624"/>
      <c r="CN2" s="624"/>
      <c r="CO2" s="624"/>
      <c r="CP2" s="624"/>
      <c r="CQ2" s="624"/>
      <c r="CR2" s="624"/>
      <c r="CS2" s="624"/>
      <c r="CT2" s="624"/>
      <c r="CU2" s="624"/>
      <c r="CV2" s="624"/>
      <c r="CW2" s="624"/>
      <c r="CX2" s="624"/>
      <c r="CY2" s="624"/>
      <c r="CZ2" s="624"/>
      <c r="DA2" s="624"/>
      <c r="DB2" s="624"/>
      <c r="DC2" s="624"/>
      <c r="DD2" s="624"/>
      <c r="DE2" s="624"/>
      <c r="DF2" s="624"/>
      <c r="DG2" s="624"/>
      <c r="DH2" s="624"/>
      <c r="DI2" s="624"/>
      <c r="DJ2" s="624"/>
      <c r="DK2" s="624"/>
      <c r="DL2" s="624"/>
      <c r="DM2" s="624"/>
      <c r="DN2" s="624"/>
      <c r="DO2" s="624"/>
      <c r="DP2" s="624"/>
      <c r="DQ2" s="624"/>
      <c r="DR2" s="624"/>
      <c r="DS2" s="624"/>
      <c r="DT2" s="624"/>
      <c r="DU2" s="624"/>
      <c r="DV2" s="624"/>
      <c r="DW2" s="624"/>
      <c r="DX2" s="624"/>
      <c r="DY2" s="624"/>
      <c r="DZ2" s="624"/>
      <c r="EA2" s="624"/>
      <c r="EB2" s="624"/>
      <c r="EC2" s="624"/>
      <c r="ED2" s="624"/>
      <c r="EE2" s="624"/>
      <c r="EF2" s="624"/>
      <c r="EG2" s="624"/>
      <c r="EH2" s="624"/>
      <c r="EI2" s="624"/>
      <c r="EJ2" s="624"/>
      <c r="EK2" s="624"/>
      <c r="EL2" s="624"/>
      <c r="EM2" s="624"/>
      <c r="EN2" s="624"/>
      <c r="EO2" s="624"/>
      <c r="EP2" s="624"/>
      <c r="EQ2" s="624"/>
      <c r="ER2" s="624"/>
      <c r="ES2" s="624"/>
      <c r="ET2" s="624"/>
      <c r="EU2" s="624"/>
      <c r="EV2" s="624"/>
      <c r="EW2" s="624"/>
      <c r="EX2" s="624"/>
      <c r="EY2" s="624"/>
      <c r="EZ2" s="624"/>
      <c r="FA2" s="624"/>
      <c r="FB2" s="624"/>
      <c r="FC2" s="624"/>
      <c r="FD2" s="624"/>
      <c r="FE2" s="624"/>
      <c r="FF2" s="624"/>
      <c r="FG2" s="624"/>
      <c r="FH2" s="624"/>
      <c r="FI2" s="624"/>
      <c r="FJ2" s="624"/>
      <c r="FK2" s="624"/>
      <c r="FL2" s="624"/>
      <c r="FM2" s="624"/>
      <c r="FN2" s="624"/>
      <c r="FO2" s="624"/>
      <c r="FP2" s="624"/>
      <c r="FQ2" s="624"/>
      <c r="FR2" s="624"/>
      <c r="FS2" s="624"/>
      <c r="FT2" s="624"/>
      <c r="FU2" s="624"/>
      <c r="FV2" s="624"/>
      <c r="FW2" s="624"/>
      <c r="FX2" s="624"/>
      <c r="FY2" s="624"/>
      <c r="FZ2" s="624"/>
      <c r="GA2" s="624"/>
      <c r="GB2" s="624"/>
      <c r="GC2" s="624"/>
      <c r="GD2" s="624"/>
      <c r="GE2" s="624"/>
      <c r="GF2" s="624"/>
      <c r="GG2" s="624"/>
      <c r="GH2" s="624"/>
      <c r="GI2" s="624"/>
      <c r="GJ2" s="624"/>
      <c r="GK2" s="624"/>
      <c r="GL2" s="624"/>
      <c r="GM2" s="624"/>
      <c r="GN2" s="624"/>
      <c r="GO2" s="624"/>
      <c r="GP2" s="624"/>
      <c r="GQ2" s="624"/>
      <c r="GR2" s="624"/>
      <c r="GS2" s="624"/>
      <c r="GT2" s="624"/>
      <c r="GU2" s="624"/>
      <c r="GV2" s="624"/>
      <c r="GW2" s="624"/>
      <c r="GX2" s="624"/>
      <c r="GY2" s="624"/>
      <c r="GZ2" s="624"/>
      <c r="HA2" s="624"/>
      <c r="HB2" s="624"/>
      <c r="HC2" s="624"/>
      <c r="HD2" s="624"/>
      <c r="HE2" s="624"/>
      <c r="HF2" s="624"/>
      <c r="HG2" s="624"/>
      <c r="HH2" s="624"/>
      <c r="HI2" s="624"/>
      <c r="HJ2" s="624"/>
      <c r="HK2" s="624"/>
      <c r="HL2" s="624"/>
      <c r="HM2" s="624"/>
      <c r="HN2" s="624"/>
      <c r="HO2" s="624"/>
      <c r="HP2" s="624"/>
      <c r="HQ2" s="624"/>
      <c r="HR2" s="624"/>
      <c r="HS2" s="624"/>
      <c r="HT2" s="624"/>
      <c r="HU2" s="624"/>
      <c r="HV2" s="624"/>
      <c r="HW2" s="624"/>
      <c r="HX2" s="624"/>
      <c r="HY2" s="624"/>
      <c r="HZ2" s="624"/>
      <c r="IA2" s="624"/>
      <c r="IB2" s="624"/>
      <c r="IC2" s="624"/>
      <c r="ID2" s="624"/>
      <c r="IE2" s="624"/>
      <c r="IF2" s="624"/>
      <c r="IG2" s="624"/>
      <c r="IH2" s="624"/>
      <c r="II2" s="624"/>
      <c r="IJ2" s="624"/>
      <c r="IK2" s="624"/>
    </row>
    <row r="3" ht="23.1" customHeight="1" spans="1:245">
      <c r="A3" s="453"/>
      <c r="B3" s="492"/>
      <c r="C3" s="453"/>
      <c r="D3" s="615"/>
      <c r="E3" s="615"/>
      <c r="F3" s="615"/>
      <c r="G3" s="615"/>
      <c r="H3" s="615"/>
      <c r="I3" s="615"/>
      <c r="J3" s="615"/>
      <c r="K3" s="615"/>
      <c r="L3" s="615"/>
      <c r="M3" s="615"/>
      <c r="N3" s="615"/>
      <c r="R3" s="624"/>
      <c r="S3" s="624"/>
      <c r="T3" s="624"/>
      <c r="U3" s="512" t="s">
        <v>88</v>
      </c>
      <c r="V3" s="512"/>
      <c r="W3" s="512"/>
      <c r="Y3" s="624"/>
      <c r="Z3" s="624"/>
      <c r="AA3" s="624"/>
      <c r="AB3" s="624"/>
      <c r="AC3" s="624"/>
      <c r="AD3" s="624"/>
      <c r="AE3" s="624"/>
      <c r="AF3" s="624"/>
      <c r="AG3" s="624"/>
      <c r="AH3" s="624"/>
      <c r="AI3" s="624"/>
      <c r="AJ3" s="624"/>
      <c r="AK3" s="624"/>
      <c r="AL3" s="624"/>
      <c r="AM3" s="624"/>
      <c r="AN3" s="624"/>
      <c r="AO3" s="624"/>
      <c r="AP3" s="624"/>
      <c r="AQ3" s="624"/>
      <c r="AR3" s="624"/>
      <c r="AS3" s="624"/>
      <c r="AT3" s="624"/>
      <c r="AU3" s="624"/>
      <c r="AV3" s="624"/>
      <c r="AW3" s="624"/>
      <c r="AX3" s="624"/>
      <c r="AY3" s="624"/>
      <c r="AZ3" s="624"/>
      <c r="BA3" s="624"/>
      <c r="BB3" s="624"/>
      <c r="BC3" s="624"/>
      <c r="BD3" s="624"/>
      <c r="BE3" s="624"/>
      <c r="BF3" s="624"/>
      <c r="BG3" s="624"/>
      <c r="BH3" s="624"/>
      <c r="BI3" s="624"/>
      <c r="BJ3" s="624"/>
      <c r="BK3" s="624"/>
      <c r="BL3" s="624"/>
      <c r="BM3" s="624"/>
      <c r="BN3" s="624"/>
      <c r="BO3" s="624"/>
      <c r="BP3" s="624"/>
      <c r="BQ3" s="624"/>
      <c r="BR3" s="624"/>
      <c r="BS3" s="624"/>
      <c r="BT3" s="624"/>
      <c r="BU3" s="624"/>
      <c r="BV3" s="624"/>
      <c r="BW3" s="624"/>
      <c r="BX3" s="624"/>
      <c r="BY3" s="624"/>
      <c r="BZ3" s="624"/>
      <c r="CA3" s="624"/>
      <c r="CB3" s="624"/>
      <c r="CC3" s="624"/>
      <c r="CD3" s="624"/>
      <c r="CE3" s="624"/>
      <c r="CF3" s="624"/>
      <c r="CG3" s="624"/>
      <c r="CH3" s="624"/>
      <c r="CI3" s="624"/>
      <c r="CJ3" s="624"/>
      <c r="CK3" s="624"/>
      <c r="CL3" s="624"/>
      <c r="CM3" s="624"/>
      <c r="CN3" s="624"/>
      <c r="CO3" s="624"/>
      <c r="CP3" s="624"/>
      <c r="CQ3" s="624"/>
      <c r="CR3" s="624"/>
      <c r="CS3" s="624"/>
      <c r="CT3" s="624"/>
      <c r="CU3" s="624"/>
      <c r="CV3" s="624"/>
      <c r="CW3" s="624"/>
      <c r="CX3" s="624"/>
      <c r="CY3" s="624"/>
      <c r="CZ3" s="624"/>
      <c r="DA3" s="624"/>
      <c r="DB3" s="624"/>
      <c r="DC3" s="624"/>
      <c r="DD3" s="624"/>
      <c r="DE3" s="624"/>
      <c r="DF3" s="624"/>
      <c r="DG3" s="624"/>
      <c r="DH3" s="624"/>
      <c r="DI3" s="624"/>
      <c r="DJ3" s="624"/>
      <c r="DK3" s="624"/>
      <c r="DL3" s="624"/>
      <c r="DM3" s="624"/>
      <c r="DN3" s="624"/>
      <c r="DO3" s="624"/>
      <c r="DP3" s="624"/>
      <c r="DQ3" s="624"/>
      <c r="DR3" s="624"/>
      <c r="DS3" s="624"/>
      <c r="DT3" s="624"/>
      <c r="DU3" s="624"/>
      <c r="DV3" s="624"/>
      <c r="DW3" s="624"/>
      <c r="DX3" s="624"/>
      <c r="DY3" s="624"/>
      <c r="DZ3" s="624"/>
      <c r="EA3" s="624"/>
      <c r="EB3" s="624"/>
      <c r="EC3" s="624"/>
      <c r="ED3" s="624"/>
      <c r="EE3" s="624"/>
      <c r="EF3" s="624"/>
      <c r="EG3" s="624"/>
      <c r="EH3" s="624"/>
      <c r="EI3" s="624"/>
      <c r="EJ3" s="624"/>
      <c r="EK3" s="624"/>
      <c r="EL3" s="624"/>
      <c r="EM3" s="624"/>
      <c r="EN3" s="624"/>
      <c r="EO3" s="624"/>
      <c r="EP3" s="624"/>
      <c r="EQ3" s="624"/>
      <c r="ER3" s="624"/>
      <c r="ES3" s="624"/>
      <c r="ET3" s="624"/>
      <c r="EU3" s="624"/>
      <c r="EV3" s="624"/>
      <c r="EW3" s="624"/>
      <c r="EX3" s="624"/>
      <c r="EY3" s="624"/>
      <c r="EZ3" s="624"/>
      <c r="FA3" s="624"/>
      <c r="FB3" s="624"/>
      <c r="FC3" s="624"/>
      <c r="FD3" s="624"/>
      <c r="FE3" s="624"/>
      <c r="FF3" s="624"/>
      <c r="FG3" s="624"/>
      <c r="FH3" s="624"/>
      <c r="FI3" s="624"/>
      <c r="FJ3" s="624"/>
      <c r="FK3" s="624"/>
      <c r="FL3" s="624"/>
      <c r="FM3" s="624"/>
      <c r="FN3" s="624"/>
      <c r="FO3" s="624"/>
      <c r="FP3" s="624"/>
      <c r="FQ3" s="624"/>
      <c r="FR3" s="624"/>
      <c r="FS3" s="624"/>
      <c r="FT3" s="624"/>
      <c r="FU3" s="624"/>
      <c r="FV3" s="624"/>
      <c r="FW3" s="624"/>
      <c r="FX3" s="624"/>
      <c r="FY3" s="624"/>
      <c r="FZ3" s="624"/>
      <c r="GA3" s="624"/>
      <c r="GB3" s="624"/>
      <c r="GC3" s="624"/>
      <c r="GD3" s="624"/>
      <c r="GE3" s="624"/>
      <c r="GF3" s="624"/>
      <c r="GG3" s="624"/>
      <c r="GH3" s="624"/>
      <c r="GI3" s="624"/>
      <c r="GJ3" s="624"/>
      <c r="GK3" s="624"/>
      <c r="GL3" s="624"/>
      <c r="GM3" s="624"/>
      <c r="GN3" s="624"/>
      <c r="GO3" s="624"/>
      <c r="GP3" s="624"/>
      <c r="GQ3" s="624"/>
      <c r="GR3" s="624"/>
      <c r="GS3" s="624"/>
      <c r="GT3" s="624"/>
      <c r="GU3" s="624"/>
      <c r="GV3" s="624"/>
      <c r="GW3" s="624"/>
      <c r="GX3" s="624"/>
      <c r="GY3" s="624"/>
      <c r="GZ3" s="624"/>
      <c r="HA3" s="624"/>
      <c r="HB3" s="624"/>
      <c r="HC3" s="624"/>
      <c r="HD3" s="624"/>
      <c r="HE3" s="624"/>
      <c r="HF3" s="624"/>
      <c r="HG3" s="624"/>
      <c r="HH3" s="624"/>
      <c r="HI3" s="624"/>
      <c r="HJ3" s="624"/>
      <c r="HK3" s="624"/>
      <c r="HL3" s="624"/>
      <c r="HM3" s="624"/>
      <c r="HN3" s="624"/>
      <c r="HO3" s="624"/>
      <c r="HP3" s="624"/>
      <c r="HQ3" s="624"/>
      <c r="HR3" s="624"/>
      <c r="HS3" s="624"/>
      <c r="HT3" s="624"/>
      <c r="HU3" s="624"/>
      <c r="HV3" s="624"/>
      <c r="HW3" s="624"/>
      <c r="HX3" s="624"/>
      <c r="HY3" s="624"/>
      <c r="HZ3" s="624"/>
      <c r="IA3" s="624"/>
      <c r="IB3" s="624"/>
      <c r="IC3" s="624"/>
      <c r="ID3" s="624"/>
      <c r="IE3" s="624"/>
      <c r="IF3" s="624"/>
      <c r="IG3" s="624"/>
      <c r="IH3" s="624"/>
      <c r="II3" s="624"/>
      <c r="IJ3" s="624"/>
      <c r="IK3" s="624"/>
    </row>
    <row r="4" ht="23.1" customHeight="1" spans="1:245">
      <c r="A4" s="457" t="s">
        <v>118</v>
      </c>
      <c r="B4" s="617" t="s">
        <v>89</v>
      </c>
      <c r="C4" s="629" t="s">
        <v>119</v>
      </c>
      <c r="D4" s="617" t="s">
        <v>120</v>
      </c>
      <c r="E4" s="619" t="s">
        <v>273</v>
      </c>
      <c r="F4" s="619" t="s">
        <v>274</v>
      </c>
      <c r="G4" s="619" t="s">
        <v>275</v>
      </c>
      <c r="H4" s="619" t="s">
        <v>276</v>
      </c>
      <c r="I4" s="619" t="s">
        <v>277</v>
      </c>
      <c r="J4" s="627" t="s">
        <v>278</v>
      </c>
      <c r="K4" s="627" t="s">
        <v>279</v>
      </c>
      <c r="L4" s="627" t="s">
        <v>280</v>
      </c>
      <c r="M4" s="627" t="s">
        <v>281</v>
      </c>
      <c r="N4" s="627" t="s">
        <v>282</v>
      </c>
      <c r="O4" s="627" t="s">
        <v>283</v>
      </c>
      <c r="P4" s="646" t="s">
        <v>284</v>
      </c>
      <c r="Q4" s="627" t="s">
        <v>285</v>
      </c>
      <c r="R4" s="457" t="s">
        <v>286</v>
      </c>
      <c r="S4" s="495" t="s">
        <v>287</v>
      </c>
      <c r="T4" s="457" t="s">
        <v>288</v>
      </c>
      <c r="U4" s="457" t="s">
        <v>289</v>
      </c>
      <c r="V4" s="525" t="s">
        <v>290</v>
      </c>
      <c r="W4" s="457" t="s">
        <v>291</v>
      </c>
      <c r="X4" s="625"/>
      <c r="Y4" s="625"/>
      <c r="Z4" s="625"/>
      <c r="AA4" s="625"/>
      <c r="AB4" s="625"/>
      <c r="AC4" s="624"/>
      <c r="AD4" s="624"/>
      <c r="AE4" s="624"/>
      <c r="AF4" s="624"/>
      <c r="AG4" s="624"/>
      <c r="AH4" s="624"/>
      <c r="AI4" s="624"/>
      <c r="AJ4" s="624"/>
      <c r="AK4" s="624"/>
      <c r="AL4" s="624"/>
      <c r="AM4" s="624"/>
      <c r="AN4" s="624"/>
      <c r="AO4" s="624"/>
      <c r="AP4" s="624"/>
      <c r="AQ4" s="624"/>
      <c r="AR4" s="624"/>
      <c r="AS4" s="624"/>
      <c r="AT4" s="624"/>
      <c r="AU4" s="624"/>
      <c r="AV4" s="624"/>
      <c r="AW4" s="624"/>
      <c r="AX4" s="624"/>
      <c r="AY4" s="624"/>
      <c r="AZ4" s="624"/>
      <c r="BA4" s="624"/>
      <c r="BB4" s="624"/>
      <c r="BC4" s="624"/>
      <c r="BD4" s="624"/>
      <c r="BE4" s="624"/>
      <c r="BF4" s="624"/>
      <c r="BG4" s="624"/>
      <c r="BH4" s="624"/>
      <c r="BI4" s="624"/>
      <c r="BJ4" s="624"/>
      <c r="BK4" s="624"/>
      <c r="BL4" s="624"/>
      <c r="BM4" s="624"/>
      <c r="BN4" s="624"/>
      <c r="BO4" s="624"/>
      <c r="BP4" s="624"/>
      <c r="BQ4" s="624"/>
      <c r="BR4" s="624"/>
      <c r="BS4" s="624"/>
      <c r="BT4" s="624"/>
      <c r="BU4" s="624"/>
      <c r="BV4" s="624"/>
      <c r="BW4" s="624"/>
      <c r="BX4" s="624"/>
      <c r="BY4" s="624"/>
      <c r="BZ4" s="624"/>
      <c r="CA4" s="624"/>
      <c r="CB4" s="624"/>
      <c r="CC4" s="624"/>
      <c r="CD4" s="624"/>
      <c r="CE4" s="624"/>
      <c r="CF4" s="624"/>
      <c r="CG4" s="624"/>
      <c r="CH4" s="624"/>
      <c r="CI4" s="624"/>
      <c r="CJ4" s="624"/>
      <c r="CK4" s="624"/>
      <c r="CL4" s="624"/>
      <c r="CM4" s="624"/>
      <c r="CN4" s="624"/>
      <c r="CO4" s="624"/>
      <c r="CP4" s="624"/>
      <c r="CQ4" s="624"/>
      <c r="CR4" s="624"/>
      <c r="CS4" s="624"/>
      <c r="CT4" s="624"/>
      <c r="CU4" s="624"/>
      <c r="CV4" s="624"/>
      <c r="CW4" s="624"/>
      <c r="CX4" s="624"/>
      <c r="CY4" s="624"/>
      <c r="CZ4" s="624"/>
      <c r="DA4" s="624"/>
      <c r="DB4" s="624"/>
      <c r="DC4" s="624"/>
      <c r="DD4" s="624"/>
      <c r="DE4" s="624"/>
      <c r="DF4" s="624"/>
      <c r="DG4" s="624"/>
      <c r="DH4" s="624"/>
      <c r="DI4" s="624"/>
      <c r="DJ4" s="624"/>
      <c r="DK4" s="624"/>
      <c r="DL4" s="624"/>
      <c r="DM4" s="624"/>
      <c r="DN4" s="624"/>
      <c r="DO4" s="624"/>
      <c r="DP4" s="624"/>
      <c r="DQ4" s="624"/>
      <c r="DR4" s="624"/>
      <c r="DS4" s="624"/>
      <c r="DT4" s="624"/>
      <c r="DU4" s="624"/>
      <c r="DV4" s="624"/>
      <c r="DW4" s="624"/>
      <c r="DX4" s="624"/>
      <c r="DY4" s="624"/>
      <c r="DZ4" s="624"/>
      <c r="EA4" s="624"/>
      <c r="EB4" s="624"/>
      <c r="EC4" s="624"/>
      <c r="ED4" s="624"/>
      <c r="EE4" s="624"/>
      <c r="EF4" s="624"/>
      <c r="EG4" s="624"/>
      <c r="EH4" s="624"/>
      <c r="EI4" s="624"/>
      <c r="EJ4" s="624"/>
      <c r="EK4" s="624"/>
      <c r="EL4" s="624"/>
      <c r="EM4" s="624"/>
      <c r="EN4" s="624"/>
      <c r="EO4" s="624"/>
      <c r="EP4" s="624"/>
      <c r="EQ4" s="624"/>
      <c r="ER4" s="624"/>
      <c r="ES4" s="624"/>
      <c r="ET4" s="624"/>
      <c r="EU4" s="624"/>
      <c r="EV4" s="624"/>
      <c r="EW4" s="624"/>
      <c r="EX4" s="624"/>
      <c r="EY4" s="624"/>
      <c r="EZ4" s="624"/>
      <c r="FA4" s="624"/>
      <c r="FB4" s="624"/>
      <c r="FC4" s="624"/>
      <c r="FD4" s="624"/>
      <c r="FE4" s="624"/>
      <c r="FF4" s="624"/>
      <c r="FG4" s="624"/>
      <c r="FH4" s="624"/>
      <c r="FI4" s="624"/>
      <c r="FJ4" s="624"/>
      <c r="FK4" s="624"/>
      <c r="FL4" s="624"/>
      <c r="FM4" s="624"/>
      <c r="FN4" s="624"/>
      <c r="FO4" s="624"/>
      <c r="FP4" s="624"/>
      <c r="FQ4" s="624"/>
      <c r="FR4" s="624"/>
      <c r="FS4" s="624"/>
      <c r="FT4" s="624"/>
      <c r="FU4" s="624"/>
      <c r="FV4" s="624"/>
      <c r="FW4" s="624"/>
      <c r="FX4" s="624"/>
      <c r="FY4" s="624"/>
      <c r="FZ4" s="624"/>
      <c r="GA4" s="624"/>
      <c r="GB4" s="624"/>
      <c r="GC4" s="624"/>
      <c r="GD4" s="624"/>
      <c r="GE4" s="624"/>
      <c r="GF4" s="624"/>
      <c r="GG4" s="624"/>
      <c r="GH4" s="624"/>
      <c r="GI4" s="624"/>
      <c r="GJ4" s="624"/>
      <c r="GK4" s="624"/>
      <c r="GL4" s="624"/>
      <c r="GM4" s="624"/>
      <c r="GN4" s="624"/>
      <c r="GO4" s="624"/>
      <c r="GP4" s="624"/>
      <c r="GQ4" s="624"/>
      <c r="GR4" s="624"/>
      <c r="GS4" s="624"/>
      <c r="GT4" s="624"/>
      <c r="GU4" s="624"/>
      <c r="GV4" s="624"/>
      <c r="GW4" s="624"/>
      <c r="GX4" s="624"/>
      <c r="GY4" s="624"/>
      <c r="GZ4" s="624"/>
      <c r="HA4" s="624"/>
      <c r="HB4" s="624"/>
      <c r="HC4" s="624"/>
      <c r="HD4" s="624"/>
      <c r="HE4" s="624"/>
      <c r="HF4" s="624"/>
      <c r="HG4" s="624"/>
      <c r="HH4" s="624"/>
      <c r="HI4" s="624"/>
      <c r="HJ4" s="624"/>
      <c r="HK4" s="624"/>
      <c r="HL4" s="624"/>
      <c r="HM4" s="624"/>
      <c r="HN4" s="624"/>
      <c r="HO4" s="624"/>
      <c r="HP4" s="624"/>
      <c r="HQ4" s="624"/>
      <c r="HR4" s="624"/>
      <c r="HS4" s="624"/>
      <c r="HT4" s="624"/>
      <c r="HU4" s="624"/>
      <c r="HV4" s="624"/>
      <c r="HW4" s="624"/>
      <c r="HX4" s="624"/>
      <c r="HY4" s="624"/>
      <c r="HZ4" s="624"/>
      <c r="IA4" s="624"/>
      <c r="IB4" s="624"/>
      <c r="IC4" s="624"/>
      <c r="ID4" s="624"/>
      <c r="IE4" s="624"/>
      <c r="IF4" s="624"/>
      <c r="IG4" s="624"/>
      <c r="IH4" s="624"/>
      <c r="II4" s="624"/>
      <c r="IJ4" s="624"/>
      <c r="IK4" s="624"/>
    </row>
    <row r="5" ht="19.5" customHeight="1" spans="1:245">
      <c r="A5" s="457"/>
      <c r="B5" s="617"/>
      <c r="C5" s="629"/>
      <c r="D5" s="617"/>
      <c r="E5" s="619"/>
      <c r="F5" s="619"/>
      <c r="G5" s="619"/>
      <c r="H5" s="619"/>
      <c r="I5" s="619"/>
      <c r="J5" s="627"/>
      <c r="K5" s="627"/>
      <c r="L5" s="627"/>
      <c r="M5" s="627"/>
      <c r="N5" s="627"/>
      <c r="O5" s="627"/>
      <c r="P5" s="647"/>
      <c r="Q5" s="627"/>
      <c r="R5" s="457"/>
      <c r="S5" s="495"/>
      <c r="T5" s="457"/>
      <c r="U5" s="457"/>
      <c r="V5" s="650"/>
      <c r="W5" s="457"/>
      <c r="X5" s="625"/>
      <c r="Y5" s="625"/>
      <c r="Z5" s="625"/>
      <c r="AA5" s="625"/>
      <c r="AB5" s="625"/>
      <c r="AC5" s="624"/>
      <c r="AD5" s="624"/>
      <c r="AE5" s="624"/>
      <c r="AF5" s="624"/>
      <c r="AG5" s="624"/>
      <c r="AH5" s="624"/>
      <c r="AI5" s="624"/>
      <c r="AJ5" s="624"/>
      <c r="AK5" s="624"/>
      <c r="AL5" s="624"/>
      <c r="AM5" s="624"/>
      <c r="AN5" s="624"/>
      <c r="AO5" s="624"/>
      <c r="AP5" s="624"/>
      <c r="AQ5" s="624"/>
      <c r="AR5" s="624"/>
      <c r="AS5" s="624"/>
      <c r="AT5" s="624"/>
      <c r="AU5" s="624"/>
      <c r="AV5" s="624"/>
      <c r="AW5" s="624"/>
      <c r="AX5" s="624"/>
      <c r="AY5" s="624"/>
      <c r="AZ5" s="624"/>
      <c r="BA5" s="624"/>
      <c r="BB5" s="624"/>
      <c r="BC5" s="624"/>
      <c r="BD5" s="624"/>
      <c r="BE5" s="624"/>
      <c r="BF5" s="624"/>
      <c r="BG5" s="624"/>
      <c r="BH5" s="624"/>
      <c r="BI5" s="624"/>
      <c r="BJ5" s="624"/>
      <c r="BK5" s="624"/>
      <c r="BL5" s="624"/>
      <c r="BM5" s="624"/>
      <c r="BN5" s="624"/>
      <c r="BO5" s="624"/>
      <c r="BP5" s="624"/>
      <c r="BQ5" s="624"/>
      <c r="BR5" s="624"/>
      <c r="BS5" s="624"/>
      <c r="BT5" s="624"/>
      <c r="BU5" s="624"/>
      <c r="BV5" s="624"/>
      <c r="BW5" s="624"/>
      <c r="BX5" s="624"/>
      <c r="BY5" s="624"/>
      <c r="BZ5" s="624"/>
      <c r="CA5" s="624"/>
      <c r="CB5" s="624"/>
      <c r="CC5" s="624"/>
      <c r="CD5" s="624"/>
      <c r="CE5" s="624"/>
      <c r="CF5" s="624"/>
      <c r="CG5" s="624"/>
      <c r="CH5" s="624"/>
      <c r="CI5" s="624"/>
      <c r="CJ5" s="624"/>
      <c r="CK5" s="624"/>
      <c r="CL5" s="624"/>
      <c r="CM5" s="624"/>
      <c r="CN5" s="624"/>
      <c r="CO5" s="624"/>
      <c r="CP5" s="624"/>
      <c r="CQ5" s="624"/>
      <c r="CR5" s="624"/>
      <c r="CS5" s="624"/>
      <c r="CT5" s="624"/>
      <c r="CU5" s="624"/>
      <c r="CV5" s="624"/>
      <c r="CW5" s="624"/>
      <c r="CX5" s="624"/>
      <c r="CY5" s="624"/>
      <c r="CZ5" s="624"/>
      <c r="DA5" s="624"/>
      <c r="DB5" s="624"/>
      <c r="DC5" s="624"/>
      <c r="DD5" s="624"/>
      <c r="DE5" s="624"/>
      <c r="DF5" s="624"/>
      <c r="DG5" s="624"/>
      <c r="DH5" s="624"/>
      <c r="DI5" s="624"/>
      <c r="DJ5" s="624"/>
      <c r="DK5" s="624"/>
      <c r="DL5" s="624"/>
      <c r="DM5" s="624"/>
      <c r="DN5" s="624"/>
      <c r="DO5" s="624"/>
      <c r="DP5" s="624"/>
      <c r="DQ5" s="624"/>
      <c r="DR5" s="624"/>
      <c r="DS5" s="624"/>
      <c r="DT5" s="624"/>
      <c r="DU5" s="624"/>
      <c r="DV5" s="624"/>
      <c r="DW5" s="624"/>
      <c r="DX5" s="624"/>
      <c r="DY5" s="624"/>
      <c r="DZ5" s="624"/>
      <c r="EA5" s="624"/>
      <c r="EB5" s="624"/>
      <c r="EC5" s="624"/>
      <c r="ED5" s="624"/>
      <c r="EE5" s="624"/>
      <c r="EF5" s="624"/>
      <c r="EG5" s="624"/>
      <c r="EH5" s="624"/>
      <c r="EI5" s="624"/>
      <c r="EJ5" s="624"/>
      <c r="EK5" s="624"/>
      <c r="EL5" s="624"/>
      <c r="EM5" s="624"/>
      <c r="EN5" s="624"/>
      <c r="EO5" s="624"/>
      <c r="EP5" s="624"/>
      <c r="EQ5" s="624"/>
      <c r="ER5" s="624"/>
      <c r="ES5" s="624"/>
      <c r="ET5" s="624"/>
      <c r="EU5" s="624"/>
      <c r="EV5" s="624"/>
      <c r="EW5" s="624"/>
      <c r="EX5" s="624"/>
      <c r="EY5" s="624"/>
      <c r="EZ5" s="624"/>
      <c r="FA5" s="624"/>
      <c r="FB5" s="624"/>
      <c r="FC5" s="624"/>
      <c r="FD5" s="624"/>
      <c r="FE5" s="624"/>
      <c r="FF5" s="624"/>
      <c r="FG5" s="624"/>
      <c r="FH5" s="624"/>
      <c r="FI5" s="624"/>
      <c r="FJ5" s="624"/>
      <c r="FK5" s="624"/>
      <c r="FL5" s="624"/>
      <c r="FM5" s="624"/>
      <c r="FN5" s="624"/>
      <c r="FO5" s="624"/>
      <c r="FP5" s="624"/>
      <c r="FQ5" s="624"/>
      <c r="FR5" s="624"/>
      <c r="FS5" s="624"/>
      <c r="FT5" s="624"/>
      <c r="FU5" s="624"/>
      <c r="FV5" s="624"/>
      <c r="FW5" s="624"/>
      <c r="FX5" s="624"/>
      <c r="FY5" s="624"/>
      <c r="FZ5" s="624"/>
      <c r="GA5" s="624"/>
      <c r="GB5" s="624"/>
      <c r="GC5" s="624"/>
      <c r="GD5" s="624"/>
      <c r="GE5" s="624"/>
      <c r="GF5" s="624"/>
      <c r="GG5" s="624"/>
      <c r="GH5" s="624"/>
      <c r="GI5" s="624"/>
      <c r="GJ5" s="624"/>
      <c r="GK5" s="624"/>
      <c r="GL5" s="624"/>
      <c r="GM5" s="624"/>
      <c r="GN5" s="624"/>
      <c r="GO5" s="624"/>
      <c r="GP5" s="624"/>
      <c r="GQ5" s="624"/>
      <c r="GR5" s="624"/>
      <c r="GS5" s="624"/>
      <c r="GT5" s="624"/>
      <c r="GU5" s="624"/>
      <c r="GV5" s="624"/>
      <c r="GW5" s="624"/>
      <c r="GX5" s="624"/>
      <c r="GY5" s="624"/>
      <c r="GZ5" s="624"/>
      <c r="HA5" s="624"/>
      <c r="HB5" s="624"/>
      <c r="HC5" s="624"/>
      <c r="HD5" s="624"/>
      <c r="HE5" s="624"/>
      <c r="HF5" s="624"/>
      <c r="HG5" s="624"/>
      <c r="HH5" s="624"/>
      <c r="HI5" s="624"/>
      <c r="HJ5" s="624"/>
      <c r="HK5" s="624"/>
      <c r="HL5" s="624"/>
      <c r="HM5" s="624"/>
      <c r="HN5" s="624"/>
      <c r="HO5" s="624"/>
      <c r="HP5" s="624"/>
      <c r="HQ5" s="624"/>
      <c r="HR5" s="624"/>
      <c r="HS5" s="624"/>
      <c r="HT5" s="624"/>
      <c r="HU5" s="624"/>
      <c r="HV5" s="624"/>
      <c r="HW5" s="624"/>
      <c r="HX5" s="624"/>
      <c r="HY5" s="624"/>
      <c r="HZ5" s="624"/>
      <c r="IA5" s="624"/>
      <c r="IB5" s="624"/>
      <c r="IC5" s="624"/>
      <c r="ID5" s="624"/>
      <c r="IE5" s="624"/>
      <c r="IF5" s="624"/>
      <c r="IG5" s="624"/>
      <c r="IH5" s="624"/>
      <c r="II5" s="624"/>
      <c r="IJ5" s="624"/>
      <c r="IK5" s="624"/>
    </row>
    <row r="6" ht="39.75" customHeight="1" spans="1:245">
      <c r="A6" s="457"/>
      <c r="B6" s="617"/>
      <c r="C6" s="629"/>
      <c r="D6" s="617"/>
      <c r="E6" s="619"/>
      <c r="F6" s="619"/>
      <c r="G6" s="619"/>
      <c r="H6" s="619"/>
      <c r="I6" s="619"/>
      <c r="J6" s="627"/>
      <c r="K6" s="627"/>
      <c r="L6" s="627"/>
      <c r="M6" s="627"/>
      <c r="N6" s="627"/>
      <c r="O6" s="627"/>
      <c r="P6" s="648"/>
      <c r="Q6" s="627"/>
      <c r="R6" s="457"/>
      <c r="S6" s="495"/>
      <c r="T6" s="457"/>
      <c r="U6" s="457"/>
      <c r="V6" s="498"/>
      <c r="W6" s="457"/>
      <c r="X6" s="625"/>
      <c r="Y6" s="625"/>
      <c r="Z6" s="625"/>
      <c r="AA6" s="625"/>
      <c r="AB6" s="625"/>
      <c r="AC6" s="624"/>
      <c r="AD6" s="624"/>
      <c r="AE6" s="624"/>
      <c r="AF6" s="624"/>
      <c r="AG6" s="624"/>
      <c r="AH6" s="624"/>
      <c r="AI6" s="624"/>
      <c r="AJ6" s="624"/>
      <c r="AK6" s="624"/>
      <c r="AL6" s="624"/>
      <c r="AM6" s="624"/>
      <c r="AN6" s="624"/>
      <c r="AO6" s="624"/>
      <c r="AP6" s="624"/>
      <c r="AQ6" s="624"/>
      <c r="AR6" s="624"/>
      <c r="AS6" s="624"/>
      <c r="AT6" s="624"/>
      <c r="AU6" s="624"/>
      <c r="AV6" s="624"/>
      <c r="AW6" s="624"/>
      <c r="AX6" s="624"/>
      <c r="AY6" s="624"/>
      <c r="AZ6" s="624"/>
      <c r="BA6" s="624"/>
      <c r="BB6" s="624"/>
      <c r="BC6" s="624"/>
      <c r="BD6" s="624"/>
      <c r="BE6" s="624"/>
      <c r="BF6" s="624"/>
      <c r="BG6" s="624"/>
      <c r="BH6" s="624"/>
      <c r="BI6" s="624"/>
      <c r="BJ6" s="624"/>
      <c r="BK6" s="624"/>
      <c r="BL6" s="624"/>
      <c r="BM6" s="624"/>
      <c r="BN6" s="624"/>
      <c r="BO6" s="624"/>
      <c r="BP6" s="624"/>
      <c r="BQ6" s="624"/>
      <c r="BR6" s="624"/>
      <c r="BS6" s="624"/>
      <c r="BT6" s="624"/>
      <c r="BU6" s="624"/>
      <c r="BV6" s="624"/>
      <c r="BW6" s="624"/>
      <c r="BX6" s="624"/>
      <c r="BY6" s="624"/>
      <c r="BZ6" s="624"/>
      <c r="CA6" s="624"/>
      <c r="CB6" s="624"/>
      <c r="CC6" s="624"/>
      <c r="CD6" s="624"/>
      <c r="CE6" s="624"/>
      <c r="CF6" s="624"/>
      <c r="CG6" s="624"/>
      <c r="CH6" s="624"/>
      <c r="CI6" s="624"/>
      <c r="CJ6" s="624"/>
      <c r="CK6" s="624"/>
      <c r="CL6" s="624"/>
      <c r="CM6" s="624"/>
      <c r="CN6" s="624"/>
      <c r="CO6" s="624"/>
      <c r="CP6" s="624"/>
      <c r="CQ6" s="624"/>
      <c r="CR6" s="624"/>
      <c r="CS6" s="624"/>
      <c r="CT6" s="624"/>
      <c r="CU6" s="624"/>
      <c r="CV6" s="624"/>
      <c r="CW6" s="624"/>
      <c r="CX6" s="624"/>
      <c r="CY6" s="624"/>
      <c r="CZ6" s="624"/>
      <c r="DA6" s="624"/>
      <c r="DB6" s="624"/>
      <c r="DC6" s="624"/>
      <c r="DD6" s="624"/>
      <c r="DE6" s="624"/>
      <c r="DF6" s="624"/>
      <c r="DG6" s="624"/>
      <c r="DH6" s="624"/>
      <c r="DI6" s="624"/>
      <c r="DJ6" s="624"/>
      <c r="DK6" s="624"/>
      <c r="DL6" s="624"/>
      <c r="DM6" s="624"/>
      <c r="DN6" s="624"/>
      <c r="DO6" s="624"/>
      <c r="DP6" s="624"/>
      <c r="DQ6" s="624"/>
      <c r="DR6" s="624"/>
      <c r="DS6" s="624"/>
      <c r="DT6" s="624"/>
      <c r="DU6" s="624"/>
      <c r="DV6" s="624"/>
      <c r="DW6" s="624"/>
      <c r="DX6" s="624"/>
      <c r="DY6" s="624"/>
      <c r="DZ6" s="624"/>
      <c r="EA6" s="624"/>
      <c r="EB6" s="624"/>
      <c r="EC6" s="624"/>
      <c r="ED6" s="624"/>
      <c r="EE6" s="624"/>
      <c r="EF6" s="624"/>
      <c r="EG6" s="624"/>
      <c r="EH6" s="624"/>
      <c r="EI6" s="624"/>
      <c r="EJ6" s="624"/>
      <c r="EK6" s="624"/>
      <c r="EL6" s="624"/>
      <c r="EM6" s="624"/>
      <c r="EN6" s="624"/>
      <c r="EO6" s="624"/>
      <c r="EP6" s="624"/>
      <c r="EQ6" s="624"/>
      <c r="ER6" s="624"/>
      <c r="ES6" s="624"/>
      <c r="ET6" s="624"/>
      <c r="EU6" s="624"/>
      <c r="EV6" s="624"/>
      <c r="EW6" s="624"/>
      <c r="EX6" s="624"/>
      <c r="EY6" s="624"/>
      <c r="EZ6" s="624"/>
      <c r="FA6" s="624"/>
      <c r="FB6" s="624"/>
      <c r="FC6" s="624"/>
      <c r="FD6" s="624"/>
      <c r="FE6" s="624"/>
      <c r="FF6" s="624"/>
      <c r="FG6" s="624"/>
      <c r="FH6" s="624"/>
      <c r="FI6" s="624"/>
      <c r="FJ6" s="624"/>
      <c r="FK6" s="624"/>
      <c r="FL6" s="624"/>
      <c r="FM6" s="624"/>
      <c r="FN6" s="624"/>
      <c r="FO6" s="624"/>
      <c r="FP6" s="624"/>
      <c r="FQ6" s="624"/>
      <c r="FR6" s="624"/>
      <c r="FS6" s="624"/>
      <c r="FT6" s="624"/>
      <c r="FU6" s="624"/>
      <c r="FV6" s="624"/>
      <c r="FW6" s="624"/>
      <c r="FX6" s="624"/>
      <c r="FY6" s="624"/>
      <c r="FZ6" s="624"/>
      <c r="GA6" s="624"/>
      <c r="GB6" s="624"/>
      <c r="GC6" s="624"/>
      <c r="GD6" s="624"/>
      <c r="GE6" s="624"/>
      <c r="GF6" s="624"/>
      <c r="GG6" s="624"/>
      <c r="GH6" s="624"/>
      <c r="GI6" s="624"/>
      <c r="GJ6" s="624"/>
      <c r="GK6" s="624"/>
      <c r="GL6" s="624"/>
      <c r="GM6" s="624"/>
      <c r="GN6" s="624"/>
      <c r="GO6" s="624"/>
      <c r="GP6" s="624"/>
      <c r="GQ6" s="624"/>
      <c r="GR6" s="624"/>
      <c r="GS6" s="624"/>
      <c r="GT6" s="624"/>
      <c r="GU6" s="624"/>
      <c r="GV6" s="624"/>
      <c r="GW6" s="624"/>
      <c r="GX6" s="624"/>
      <c r="GY6" s="624"/>
      <c r="GZ6" s="624"/>
      <c r="HA6" s="624"/>
      <c r="HB6" s="624"/>
      <c r="HC6" s="624"/>
      <c r="HD6" s="624"/>
      <c r="HE6" s="624"/>
      <c r="HF6" s="624"/>
      <c r="HG6" s="624"/>
      <c r="HH6" s="624"/>
      <c r="HI6" s="624"/>
      <c r="HJ6" s="624"/>
      <c r="HK6" s="624"/>
      <c r="HL6" s="624"/>
      <c r="HM6" s="624"/>
      <c r="HN6" s="624"/>
      <c r="HO6" s="624"/>
      <c r="HP6" s="624"/>
      <c r="HQ6" s="624"/>
      <c r="HR6" s="624"/>
      <c r="HS6" s="624"/>
      <c r="HT6" s="624"/>
      <c r="HU6" s="624"/>
      <c r="HV6" s="624"/>
      <c r="HW6" s="624"/>
      <c r="HX6" s="624"/>
      <c r="HY6" s="624"/>
      <c r="HZ6" s="624"/>
      <c r="IA6" s="624"/>
      <c r="IB6" s="624"/>
      <c r="IC6" s="624"/>
      <c r="ID6" s="624"/>
      <c r="IE6" s="624"/>
      <c r="IF6" s="624"/>
      <c r="IG6" s="624"/>
      <c r="IH6" s="624"/>
      <c r="II6" s="624"/>
      <c r="IJ6" s="624"/>
      <c r="IK6" s="624"/>
    </row>
    <row r="7" s="301" customFormat="1" ht="39.75" customHeight="1" spans="1:245">
      <c r="A7" s="464"/>
      <c r="B7" s="230" t="s">
        <v>106</v>
      </c>
      <c r="C7" s="230" t="s">
        <v>107</v>
      </c>
      <c r="D7" s="630">
        <f>D8+D16+D20+D24</f>
        <v>9811222</v>
      </c>
      <c r="E7" s="630">
        <f>E8+E16+E20+E24</f>
        <v>509800</v>
      </c>
      <c r="F7" s="630">
        <f t="shared" ref="F7:W7" si="0">F8+F16+F20+F24</f>
        <v>122100</v>
      </c>
      <c r="G7" s="630">
        <f t="shared" si="0"/>
        <v>81400</v>
      </c>
      <c r="H7" s="630">
        <f t="shared" si="0"/>
        <v>164900</v>
      </c>
      <c r="I7" s="630">
        <f t="shared" si="0"/>
        <v>203500</v>
      </c>
      <c r="J7" s="630">
        <f t="shared" si="0"/>
        <v>0</v>
      </c>
      <c r="K7" s="630">
        <f t="shared" si="0"/>
        <v>814000</v>
      </c>
      <c r="L7" s="630">
        <f t="shared" si="0"/>
        <v>203500</v>
      </c>
      <c r="M7" s="630">
        <f t="shared" si="0"/>
        <v>0</v>
      </c>
      <c r="N7" s="630">
        <f t="shared" si="0"/>
        <v>407000</v>
      </c>
      <c r="O7" s="630">
        <f t="shared" si="0"/>
        <v>0</v>
      </c>
      <c r="P7" s="630">
        <f t="shared" si="0"/>
        <v>0</v>
      </c>
      <c r="Q7" s="630">
        <f t="shared" si="0"/>
        <v>892400</v>
      </c>
      <c r="R7" s="630">
        <f t="shared" si="0"/>
        <v>123886</v>
      </c>
      <c r="S7" s="630">
        <f t="shared" si="0"/>
        <v>0</v>
      </c>
      <c r="T7" s="630">
        <f t="shared" si="0"/>
        <v>0</v>
      </c>
      <c r="U7" s="630">
        <f t="shared" si="0"/>
        <v>2714760</v>
      </c>
      <c r="V7" s="630">
        <f t="shared" si="0"/>
        <v>1979776</v>
      </c>
      <c r="W7" s="630">
        <f t="shared" si="0"/>
        <v>1594200</v>
      </c>
      <c r="X7" s="651"/>
      <c r="Y7" s="651"/>
      <c r="Z7" s="651"/>
      <c r="AA7" s="651"/>
      <c r="AB7" s="651"/>
      <c r="AC7" s="654"/>
      <c r="AD7" s="654"/>
      <c r="AE7" s="654"/>
      <c r="AF7" s="654"/>
      <c r="AG7" s="654"/>
      <c r="AH7" s="654"/>
      <c r="AI7" s="654"/>
      <c r="AJ7" s="654"/>
      <c r="AK7" s="654"/>
      <c r="AL7" s="654"/>
      <c r="AM7" s="654"/>
      <c r="AN7" s="654"/>
      <c r="AO7" s="654"/>
      <c r="AP7" s="654"/>
      <c r="AQ7" s="654"/>
      <c r="AR7" s="654"/>
      <c r="AS7" s="654"/>
      <c r="AT7" s="654"/>
      <c r="AU7" s="654"/>
      <c r="AV7" s="654"/>
      <c r="AW7" s="654"/>
      <c r="AX7" s="654"/>
      <c r="AY7" s="654"/>
      <c r="AZ7" s="654"/>
      <c r="BA7" s="654"/>
      <c r="BB7" s="654"/>
      <c r="BC7" s="654"/>
      <c r="BD7" s="654"/>
      <c r="BE7" s="654"/>
      <c r="BF7" s="654"/>
      <c r="BG7" s="654"/>
      <c r="BH7" s="654"/>
      <c r="BI7" s="654"/>
      <c r="BJ7" s="654"/>
      <c r="BK7" s="654"/>
      <c r="BL7" s="654"/>
      <c r="BM7" s="654"/>
      <c r="BN7" s="654"/>
      <c r="BO7" s="654"/>
      <c r="BP7" s="654"/>
      <c r="BQ7" s="654"/>
      <c r="BR7" s="654"/>
      <c r="BS7" s="654"/>
      <c r="BT7" s="654"/>
      <c r="BU7" s="654"/>
      <c r="BV7" s="654"/>
      <c r="BW7" s="654"/>
      <c r="BX7" s="654"/>
      <c r="BY7" s="654"/>
      <c r="BZ7" s="654"/>
      <c r="CA7" s="654"/>
      <c r="CB7" s="654"/>
      <c r="CC7" s="654"/>
      <c r="CD7" s="654"/>
      <c r="CE7" s="654"/>
      <c r="CF7" s="654"/>
      <c r="CG7" s="654"/>
      <c r="CH7" s="654"/>
      <c r="CI7" s="654"/>
      <c r="CJ7" s="654"/>
      <c r="CK7" s="654"/>
      <c r="CL7" s="654"/>
      <c r="CM7" s="654"/>
      <c r="CN7" s="654"/>
      <c r="CO7" s="654"/>
      <c r="CP7" s="654"/>
      <c r="CQ7" s="654"/>
      <c r="CR7" s="654"/>
      <c r="CS7" s="654"/>
      <c r="CT7" s="654"/>
      <c r="CU7" s="654"/>
      <c r="CV7" s="654"/>
      <c r="CW7" s="654"/>
      <c r="CX7" s="654"/>
      <c r="CY7" s="654"/>
      <c r="CZ7" s="654"/>
      <c r="DA7" s="654"/>
      <c r="DB7" s="654"/>
      <c r="DC7" s="654"/>
      <c r="DD7" s="654"/>
      <c r="DE7" s="654"/>
      <c r="DF7" s="654"/>
      <c r="DG7" s="654"/>
      <c r="DH7" s="654"/>
      <c r="DI7" s="654"/>
      <c r="DJ7" s="654"/>
      <c r="DK7" s="654"/>
      <c r="DL7" s="654"/>
      <c r="DM7" s="654"/>
      <c r="DN7" s="654"/>
      <c r="DO7" s="654"/>
      <c r="DP7" s="654"/>
      <c r="DQ7" s="654"/>
      <c r="DR7" s="654"/>
      <c r="DS7" s="654"/>
      <c r="DT7" s="654"/>
      <c r="DU7" s="654"/>
      <c r="DV7" s="654"/>
      <c r="DW7" s="654"/>
      <c r="DX7" s="654"/>
      <c r="DY7" s="654"/>
      <c r="DZ7" s="654"/>
      <c r="EA7" s="654"/>
      <c r="EB7" s="654"/>
      <c r="EC7" s="654"/>
      <c r="ED7" s="654"/>
      <c r="EE7" s="654"/>
      <c r="EF7" s="654"/>
      <c r="EG7" s="654"/>
      <c r="EH7" s="654"/>
      <c r="EI7" s="654"/>
      <c r="EJ7" s="654"/>
      <c r="EK7" s="654"/>
      <c r="EL7" s="654"/>
      <c r="EM7" s="654"/>
      <c r="EN7" s="654"/>
      <c r="EO7" s="654"/>
      <c r="EP7" s="654"/>
      <c r="EQ7" s="654"/>
      <c r="ER7" s="654"/>
      <c r="ES7" s="654"/>
      <c r="ET7" s="654"/>
      <c r="EU7" s="654"/>
      <c r="EV7" s="654"/>
      <c r="EW7" s="654"/>
      <c r="EX7" s="654"/>
      <c r="EY7" s="654"/>
      <c r="EZ7" s="654"/>
      <c r="FA7" s="654"/>
      <c r="FB7" s="654"/>
      <c r="FC7" s="654"/>
      <c r="FD7" s="654"/>
      <c r="FE7" s="654"/>
      <c r="FF7" s="654"/>
      <c r="FG7" s="654"/>
      <c r="FH7" s="654"/>
      <c r="FI7" s="654"/>
      <c r="FJ7" s="654"/>
      <c r="FK7" s="654"/>
      <c r="FL7" s="654"/>
      <c r="FM7" s="654"/>
      <c r="FN7" s="654"/>
      <c r="FO7" s="654"/>
      <c r="FP7" s="654"/>
      <c r="FQ7" s="654"/>
      <c r="FR7" s="654"/>
      <c r="FS7" s="654"/>
      <c r="FT7" s="654"/>
      <c r="FU7" s="654"/>
      <c r="FV7" s="654"/>
      <c r="FW7" s="654"/>
      <c r="FX7" s="654"/>
      <c r="FY7" s="654"/>
      <c r="FZ7" s="654"/>
      <c r="GA7" s="654"/>
      <c r="GB7" s="654"/>
      <c r="GC7" s="654"/>
      <c r="GD7" s="654"/>
      <c r="GE7" s="654"/>
      <c r="GF7" s="654"/>
      <c r="GG7" s="654"/>
      <c r="GH7" s="654"/>
      <c r="GI7" s="654"/>
      <c r="GJ7" s="654"/>
      <c r="GK7" s="654"/>
      <c r="GL7" s="654"/>
      <c r="GM7" s="654"/>
      <c r="GN7" s="654"/>
      <c r="GO7" s="654"/>
      <c r="GP7" s="654"/>
      <c r="GQ7" s="654"/>
      <c r="GR7" s="654"/>
      <c r="GS7" s="654"/>
      <c r="GT7" s="654"/>
      <c r="GU7" s="654"/>
      <c r="GV7" s="654"/>
      <c r="GW7" s="654"/>
      <c r="GX7" s="654"/>
      <c r="GY7" s="654"/>
      <c r="GZ7" s="654"/>
      <c r="HA7" s="654"/>
      <c r="HB7" s="654"/>
      <c r="HC7" s="654"/>
      <c r="HD7" s="654"/>
      <c r="HE7" s="654"/>
      <c r="HF7" s="654"/>
      <c r="HG7" s="654"/>
      <c r="HH7" s="654"/>
      <c r="HI7" s="654"/>
      <c r="HJ7" s="654"/>
      <c r="HK7" s="654"/>
      <c r="HL7" s="654"/>
      <c r="HM7" s="654"/>
      <c r="HN7" s="654"/>
      <c r="HO7" s="654"/>
      <c r="HP7" s="654"/>
      <c r="HQ7" s="654"/>
      <c r="HR7" s="654"/>
      <c r="HS7" s="654"/>
      <c r="HT7" s="654"/>
      <c r="HU7" s="654"/>
      <c r="HV7" s="654"/>
      <c r="HW7" s="654"/>
      <c r="HX7" s="654"/>
      <c r="HY7" s="654"/>
      <c r="HZ7" s="654"/>
      <c r="IA7" s="654"/>
      <c r="IB7" s="654"/>
      <c r="IC7" s="654"/>
      <c r="ID7" s="654"/>
      <c r="IE7" s="654"/>
      <c r="IF7" s="654"/>
      <c r="IG7" s="654"/>
      <c r="IH7" s="654"/>
      <c r="II7" s="654"/>
      <c r="IJ7" s="654"/>
      <c r="IK7" s="654"/>
    </row>
    <row r="8" s="380" customFormat="1" ht="23" customHeight="1" spans="1:23">
      <c r="A8" s="265"/>
      <c r="B8" s="230" t="s">
        <v>108</v>
      </c>
      <c r="C8" s="230" t="s">
        <v>109</v>
      </c>
      <c r="D8" s="631">
        <f t="shared" ref="D8:W8" si="1">D9+D13</f>
        <v>6651915</v>
      </c>
      <c r="E8" s="631">
        <f t="shared" si="1"/>
        <v>278200</v>
      </c>
      <c r="F8" s="631">
        <f t="shared" si="1"/>
        <v>64200</v>
      </c>
      <c r="G8" s="631">
        <f t="shared" si="1"/>
        <v>42800</v>
      </c>
      <c r="H8" s="631">
        <f t="shared" si="1"/>
        <v>107000</v>
      </c>
      <c r="I8" s="631">
        <f t="shared" si="1"/>
        <v>107000</v>
      </c>
      <c r="J8" s="631">
        <f t="shared" si="1"/>
        <v>0</v>
      </c>
      <c r="K8" s="631">
        <f t="shared" si="1"/>
        <v>428000</v>
      </c>
      <c r="L8" s="631">
        <f t="shared" si="1"/>
        <v>107000</v>
      </c>
      <c r="M8" s="631">
        <f t="shared" si="1"/>
        <v>0</v>
      </c>
      <c r="N8" s="631">
        <f t="shared" si="1"/>
        <v>214000</v>
      </c>
      <c r="O8" s="631">
        <f t="shared" si="1"/>
        <v>0</v>
      </c>
      <c r="P8" s="631">
        <f t="shared" si="1"/>
        <v>0</v>
      </c>
      <c r="Q8" s="631">
        <f t="shared" si="1"/>
        <v>506400</v>
      </c>
      <c r="R8" s="631">
        <f t="shared" si="1"/>
        <v>65379</v>
      </c>
      <c r="S8" s="631">
        <f t="shared" si="1"/>
        <v>0</v>
      </c>
      <c r="T8" s="631">
        <f t="shared" si="1"/>
        <v>0</v>
      </c>
      <c r="U8" s="631">
        <f t="shared" si="1"/>
        <v>1466760</v>
      </c>
      <c r="V8" s="631">
        <f t="shared" si="1"/>
        <v>1979776</v>
      </c>
      <c r="W8" s="631">
        <f t="shared" si="1"/>
        <v>1285400</v>
      </c>
    </row>
    <row r="9" s="217" customFormat="1" ht="23" customHeight="1" spans="1:23">
      <c r="A9" s="266" t="s">
        <v>230</v>
      </c>
      <c r="B9" s="230" t="s">
        <v>108</v>
      </c>
      <c r="C9" s="267" t="s">
        <v>198</v>
      </c>
      <c r="D9" s="632">
        <f t="shared" ref="D9:W9" si="2">D10</f>
        <v>5511915</v>
      </c>
      <c r="E9" s="633">
        <f t="shared" si="2"/>
        <v>278200</v>
      </c>
      <c r="F9" s="633">
        <f t="shared" si="2"/>
        <v>64200</v>
      </c>
      <c r="G9" s="633">
        <f t="shared" si="2"/>
        <v>42800</v>
      </c>
      <c r="H9" s="633">
        <f t="shared" si="2"/>
        <v>107000</v>
      </c>
      <c r="I9" s="633">
        <f t="shared" si="2"/>
        <v>107000</v>
      </c>
      <c r="J9" s="633">
        <f t="shared" si="2"/>
        <v>0</v>
      </c>
      <c r="K9" s="633">
        <f t="shared" si="2"/>
        <v>428000</v>
      </c>
      <c r="L9" s="633">
        <f t="shared" si="2"/>
        <v>107000</v>
      </c>
      <c r="M9" s="633">
        <f t="shared" si="2"/>
        <v>0</v>
      </c>
      <c r="N9" s="633">
        <f t="shared" si="2"/>
        <v>214000</v>
      </c>
      <c r="O9" s="633">
        <f t="shared" si="2"/>
        <v>0</v>
      </c>
      <c r="P9" s="633">
        <f t="shared" si="2"/>
        <v>0</v>
      </c>
      <c r="Q9" s="633">
        <f t="shared" si="2"/>
        <v>506400</v>
      </c>
      <c r="R9" s="633">
        <f t="shared" si="2"/>
        <v>65379</v>
      </c>
      <c r="S9" s="633">
        <f t="shared" si="2"/>
        <v>0</v>
      </c>
      <c r="T9" s="633">
        <f t="shared" si="2"/>
        <v>0</v>
      </c>
      <c r="U9" s="633">
        <f t="shared" si="2"/>
        <v>1466760</v>
      </c>
      <c r="V9" s="633">
        <f t="shared" si="2"/>
        <v>839776</v>
      </c>
      <c r="W9" s="633">
        <f t="shared" si="2"/>
        <v>1285400</v>
      </c>
    </row>
    <row r="10" s="217" customFormat="1" ht="23" customHeight="1" spans="1:23">
      <c r="A10" s="266" t="s">
        <v>123</v>
      </c>
      <c r="B10" s="230" t="s">
        <v>108</v>
      </c>
      <c r="C10" s="267" t="s">
        <v>266</v>
      </c>
      <c r="D10" s="632">
        <f t="shared" ref="D10:W10" si="3">D11+D12</f>
        <v>5511915</v>
      </c>
      <c r="E10" s="633">
        <f t="shared" si="3"/>
        <v>278200</v>
      </c>
      <c r="F10" s="633">
        <f t="shared" si="3"/>
        <v>64200</v>
      </c>
      <c r="G10" s="633">
        <f t="shared" si="3"/>
        <v>42800</v>
      </c>
      <c r="H10" s="633">
        <f t="shared" si="3"/>
        <v>107000</v>
      </c>
      <c r="I10" s="633">
        <f t="shared" si="3"/>
        <v>107000</v>
      </c>
      <c r="J10" s="633">
        <f t="shared" si="3"/>
        <v>0</v>
      </c>
      <c r="K10" s="633">
        <f t="shared" si="3"/>
        <v>428000</v>
      </c>
      <c r="L10" s="633">
        <f t="shared" si="3"/>
        <v>107000</v>
      </c>
      <c r="M10" s="633">
        <f t="shared" si="3"/>
        <v>0</v>
      </c>
      <c r="N10" s="633">
        <f t="shared" si="3"/>
        <v>214000</v>
      </c>
      <c r="O10" s="633">
        <f t="shared" si="3"/>
        <v>0</v>
      </c>
      <c r="P10" s="633">
        <f t="shared" si="3"/>
        <v>0</v>
      </c>
      <c r="Q10" s="633">
        <f t="shared" si="3"/>
        <v>506400</v>
      </c>
      <c r="R10" s="633">
        <f t="shared" si="3"/>
        <v>65379</v>
      </c>
      <c r="S10" s="633">
        <f t="shared" si="3"/>
        <v>0</v>
      </c>
      <c r="T10" s="633">
        <f t="shared" si="3"/>
        <v>0</v>
      </c>
      <c r="U10" s="633">
        <f t="shared" si="3"/>
        <v>1466760</v>
      </c>
      <c r="V10" s="633">
        <f t="shared" si="3"/>
        <v>839776</v>
      </c>
      <c r="W10" s="633">
        <f t="shared" si="3"/>
        <v>1285400</v>
      </c>
    </row>
    <row r="11" s="217" customFormat="1" ht="23" customHeight="1" spans="1:245">
      <c r="A11" s="270" t="s">
        <v>125</v>
      </c>
      <c r="B11" s="230" t="s">
        <v>108</v>
      </c>
      <c r="C11" s="267" t="s">
        <v>267</v>
      </c>
      <c r="D11" s="632">
        <f t="shared" ref="D11:D15" si="4">SUM(E11:W11)</f>
        <v>2899042</v>
      </c>
      <c r="E11" s="633">
        <v>278200</v>
      </c>
      <c r="F11" s="633">
        <v>64200</v>
      </c>
      <c r="G11" s="633">
        <v>42800</v>
      </c>
      <c r="H11" s="633">
        <v>107000</v>
      </c>
      <c r="I11" s="633">
        <v>107000</v>
      </c>
      <c r="J11" s="315"/>
      <c r="K11" s="633">
        <v>428000</v>
      </c>
      <c r="L11" s="633">
        <v>107000</v>
      </c>
      <c r="M11" s="315"/>
      <c r="N11" s="633">
        <v>214000</v>
      </c>
      <c r="O11" s="315"/>
      <c r="P11" s="315"/>
      <c r="Q11" s="633">
        <f>428000+78400</f>
        <v>506400</v>
      </c>
      <c r="R11" s="633">
        <v>65379</v>
      </c>
      <c r="S11" s="315"/>
      <c r="T11" s="315"/>
      <c r="U11" s="633"/>
      <c r="V11" s="633"/>
      <c r="W11" s="633">
        <f>1057463-78400</f>
        <v>979063</v>
      </c>
      <c r="X11" s="471"/>
      <c r="Y11" s="471"/>
      <c r="Z11" s="471"/>
      <c r="AA11" s="471"/>
      <c r="AB11" s="471"/>
      <c r="AC11" s="471"/>
      <c r="AD11" s="471"/>
      <c r="AE11" s="471"/>
      <c r="AF11" s="471"/>
      <c r="AG11" s="471"/>
      <c r="AH11" s="471"/>
      <c r="AI11" s="471"/>
      <c r="AJ11" s="471"/>
      <c r="AK11" s="471"/>
      <c r="AL11" s="471"/>
      <c r="AM11" s="471"/>
      <c r="AN11" s="471"/>
      <c r="AO11" s="471"/>
      <c r="AP11" s="471"/>
      <c r="AQ11" s="471"/>
      <c r="AR11" s="471"/>
      <c r="AS11" s="471"/>
      <c r="AT11" s="471"/>
      <c r="AU11" s="471"/>
      <c r="AV11" s="471"/>
      <c r="AW11" s="471"/>
      <c r="AX11" s="471"/>
      <c r="AY11" s="471"/>
      <c r="AZ11" s="471"/>
      <c r="BA11" s="471"/>
      <c r="BB11" s="471"/>
      <c r="BC11" s="471"/>
      <c r="BD11" s="471"/>
      <c r="BE11" s="471"/>
      <c r="BF11" s="471"/>
      <c r="BG11" s="471"/>
      <c r="BH11" s="471"/>
      <c r="BI11" s="471"/>
      <c r="BJ11" s="471"/>
      <c r="BK11" s="471"/>
      <c r="BL11" s="471"/>
      <c r="BM11" s="471"/>
      <c r="BN11" s="471"/>
      <c r="BO11" s="471"/>
      <c r="BP11" s="471"/>
      <c r="BQ11" s="471"/>
      <c r="BR11" s="471"/>
      <c r="BS11" s="471"/>
      <c r="BT11" s="471"/>
      <c r="BU11" s="471"/>
      <c r="BV11" s="471"/>
      <c r="BW11" s="471"/>
      <c r="BX11" s="471"/>
      <c r="BY11" s="471"/>
      <c r="BZ11" s="471"/>
      <c r="CA11" s="471"/>
      <c r="CB11" s="471"/>
      <c r="CC11" s="471"/>
      <c r="CD11" s="471"/>
      <c r="CE11" s="471"/>
      <c r="CF11" s="471"/>
      <c r="CG11" s="471"/>
      <c r="CH11" s="471"/>
      <c r="CI11" s="471"/>
      <c r="CJ11" s="471"/>
      <c r="CK11" s="471"/>
      <c r="CL11" s="471"/>
      <c r="CM11" s="471"/>
      <c r="CN11" s="471"/>
      <c r="CO11" s="471"/>
      <c r="CP11" s="471"/>
      <c r="CQ11" s="471"/>
      <c r="CR11" s="471"/>
      <c r="CS11" s="471"/>
      <c r="CT11" s="471"/>
      <c r="CU11" s="471"/>
      <c r="CV11" s="471"/>
      <c r="CW11" s="471"/>
      <c r="CX11" s="471"/>
      <c r="CY11" s="471"/>
      <c r="CZ11" s="471"/>
      <c r="DA11" s="471"/>
      <c r="DB11" s="471"/>
      <c r="DC11" s="471"/>
      <c r="DD11" s="471"/>
      <c r="DE11" s="471"/>
      <c r="DF11" s="471"/>
      <c r="DG11" s="471"/>
      <c r="DH11" s="471"/>
      <c r="DI11" s="471"/>
      <c r="DJ11" s="471"/>
      <c r="DK11" s="471"/>
      <c r="DL11" s="471"/>
      <c r="DM11" s="471"/>
      <c r="DN11" s="471"/>
      <c r="DO11" s="471"/>
      <c r="DP11" s="471"/>
      <c r="DQ11" s="471"/>
      <c r="DR11" s="471"/>
      <c r="DS11" s="471"/>
      <c r="DT11" s="471"/>
      <c r="DU11" s="471"/>
      <c r="DV11" s="471"/>
      <c r="DW11" s="471"/>
      <c r="DX11" s="471"/>
      <c r="DY11" s="471"/>
      <c r="DZ11" s="471"/>
      <c r="EA11" s="471"/>
      <c r="EB11" s="471"/>
      <c r="EC11" s="471"/>
      <c r="ED11" s="471"/>
      <c r="EE11" s="471"/>
      <c r="EF11" s="471"/>
      <c r="EG11" s="471"/>
      <c r="EH11" s="471"/>
      <c r="EI11" s="471"/>
      <c r="EJ11" s="471"/>
      <c r="EK11" s="471"/>
      <c r="EL11" s="471"/>
      <c r="EM11" s="471"/>
      <c r="EN11" s="471"/>
      <c r="EO11" s="471"/>
      <c r="EP11" s="471"/>
      <c r="EQ11" s="471"/>
      <c r="ER11" s="471"/>
      <c r="ES11" s="471"/>
      <c r="ET11" s="471"/>
      <c r="EU11" s="471"/>
      <c r="EV11" s="471"/>
      <c r="EW11" s="471"/>
      <c r="EX11" s="471"/>
      <c r="EY11" s="471"/>
      <c r="EZ11" s="471"/>
      <c r="FA11" s="471"/>
      <c r="FB11" s="471"/>
      <c r="FC11" s="471"/>
      <c r="FD11" s="471"/>
      <c r="FE11" s="471"/>
      <c r="FF11" s="471"/>
      <c r="FG11" s="471"/>
      <c r="FH11" s="471"/>
      <c r="FI11" s="471"/>
      <c r="FJ11" s="471"/>
      <c r="FK11" s="471"/>
      <c r="FL11" s="471"/>
      <c r="FM11" s="471"/>
      <c r="FN11" s="471"/>
      <c r="FO11" s="471"/>
      <c r="FP11" s="471"/>
      <c r="FQ11" s="471"/>
      <c r="FR11" s="471"/>
      <c r="FS11" s="471"/>
      <c r="FT11" s="471"/>
      <c r="FU11" s="471"/>
      <c r="FV11" s="471"/>
      <c r="FW11" s="471"/>
      <c r="FX11" s="471"/>
      <c r="FY11" s="471"/>
      <c r="FZ11" s="471"/>
      <c r="GA11" s="471"/>
      <c r="GB11" s="471"/>
      <c r="GC11" s="471"/>
      <c r="GD11" s="471"/>
      <c r="GE11" s="471"/>
      <c r="GF11" s="471"/>
      <c r="GG11" s="471"/>
      <c r="GH11" s="471"/>
      <c r="GI11" s="471"/>
      <c r="GJ11" s="471"/>
      <c r="GK11" s="471"/>
      <c r="GL11" s="471"/>
      <c r="GM11" s="471"/>
      <c r="GN11" s="471"/>
      <c r="GO11" s="471"/>
      <c r="GP11" s="471"/>
      <c r="GQ11" s="471"/>
      <c r="GR11" s="471"/>
      <c r="GS11" s="471"/>
      <c r="GT11" s="471"/>
      <c r="GU11" s="471"/>
      <c r="GV11" s="471"/>
      <c r="GW11" s="471"/>
      <c r="GX11" s="471"/>
      <c r="GY11" s="471"/>
      <c r="GZ11" s="471"/>
      <c r="HA11" s="471"/>
      <c r="HB11" s="471"/>
      <c r="HC11" s="471"/>
      <c r="HD11" s="471"/>
      <c r="HE11" s="471"/>
      <c r="HF11" s="471"/>
      <c r="HG11" s="471"/>
      <c r="HH11" s="471"/>
      <c r="HI11" s="471"/>
      <c r="HJ11" s="471"/>
      <c r="HK11" s="471"/>
      <c r="HL11" s="471"/>
      <c r="HM11" s="471"/>
      <c r="HN11" s="471"/>
      <c r="HO11" s="471"/>
      <c r="HP11" s="471"/>
      <c r="HQ11" s="471"/>
      <c r="HR11" s="471"/>
      <c r="HS11" s="471"/>
      <c r="HT11" s="471"/>
      <c r="HU11" s="471"/>
      <c r="HV11" s="471"/>
      <c r="HW11" s="471"/>
      <c r="HX11" s="471"/>
      <c r="HY11" s="471"/>
      <c r="HZ11" s="471"/>
      <c r="IA11" s="471"/>
      <c r="IB11" s="471"/>
      <c r="IC11" s="471"/>
      <c r="ID11" s="471"/>
      <c r="IE11" s="471"/>
      <c r="IF11" s="471"/>
      <c r="IG11" s="471"/>
      <c r="IH11" s="471"/>
      <c r="II11" s="471"/>
      <c r="IJ11" s="471"/>
      <c r="IK11" s="471"/>
    </row>
    <row r="12" customFormat="1" ht="25" customHeight="1" spans="1:245">
      <c r="A12" s="270" t="s">
        <v>127</v>
      </c>
      <c r="B12" s="230" t="s">
        <v>108</v>
      </c>
      <c r="C12" s="267" t="s">
        <v>292</v>
      </c>
      <c r="D12" s="634">
        <f t="shared" si="4"/>
        <v>2612873</v>
      </c>
      <c r="E12" s="635"/>
      <c r="F12" s="315"/>
      <c r="G12" s="635"/>
      <c r="H12" s="635"/>
      <c r="I12" s="635"/>
      <c r="J12" s="635"/>
      <c r="K12" s="635"/>
      <c r="L12" s="315"/>
      <c r="M12" s="315"/>
      <c r="N12" s="315"/>
      <c r="O12" s="315"/>
      <c r="P12" s="315"/>
      <c r="Q12" s="315"/>
      <c r="R12" s="635"/>
      <c r="S12" s="635"/>
      <c r="T12" s="635"/>
      <c r="U12" s="635">
        <v>1466760</v>
      </c>
      <c r="V12" s="635">
        <v>839776</v>
      </c>
      <c r="W12" s="635">
        <f>363800-57463</f>
        <v>306337</v>
      </c>
      <c r="X12" s="652">
        <f>D12-U12-V12-W12</f>
        <v>0</v>
      </c>
      <c r="Y12" s="624"/>
      <c r="Z12" s="624"/>
      <c r="AA12" s="624"/>
      <c r="AB12" s="624"/>
      <c r="AC12" s="624"/>
      <c r="AD12" s="624"/>
      <c r="AE12" s="624"/>
      <c r="AF12" s="624"/>
      <c r="AG12" s="624"/>
      <c r="AH12" s="624"/>
      <c r="AI12" s="624"/>
      <c r="AJ12" s="624"/>
      <c r="AK12" s="624"/>
      <c r="AL12" s="624"/>
      <c r="AM12" s="624"/>
      <c r="AN12" s="624"/>
      <c r="AO12" s="624"/>
      <c r="AP12" s="624"/>
      <c r="AQ12" s="624"/>
      <c r="AR12" s="624"/>
      <c r="AS12" s="624"/>
      <c r="AT12" s="624"/>
      <c r="AU12" s="624"/>
      <c r="AV12" s="624"/>
      <c r="AW12" s="624"/>
      <c r="AX12" s="624"/>
      <c r="AY12" s="624"/>
      <c r="AZ12" s="624"/>
      <c r="BA12" s="624"/>
      <c r="BB12" s="624"/>
      <c r="BC12" s="624"/>
      <c r="BD12" s="624"/>
      <c r="BE12" s="624"/>
      <c r="BF12" s="624"/>
      <c r="BG12" s="624"/>
      <c r="BH12" s="624"/>
      <c r="BI12" s="624"/>
      <c r="BJ12" s="624"/>
      <c r="BK12" s="624"/>
      <c r="BL12" s="624"/>
      <c r="BM12" s="624"/>
      <c r="BN12" s="624"/>
      <c r="BO12" s="624"/>
      <c r="BP12" s="624"/>
      <c r="BQ12" s="624"/>
      <c r="BR12" s="624"/>
      <c r="BS12" s="624"/>
      <c r="BT12" s="624"/>
      <c r="BU12" s="624"/>
      <c r="BV12" s="624"/>
      <c r="BW12" s="624"/>
      <c r="BX12" s="624"/>
      <c r="BY12" s="624"/>
      <c r="BZ12" s="624"/>
      <c r="CA12" s="624"/>
      <c r="CB12" s="624"/>
      <c r="CC12" s="624"/>
      <c r="CD12" s="624"/>
      <c r="CE12" s="624"/>
      <c r="CF12" s="624"/>
      <c r="CG12" s="624"/>
      <c r="CH12" s="624"/>
      <c r="CI12" s="624"/>
      <c r="CJ12" s="624"/>
      <c r="CK12" s="624"/>
      <c r="CL12" s="624"/>
      <c r="CM12" s="624"/>
      <c r="CN12" s="624"/>
      <c r="CO12" s="624"/>
      <c r="CP12" s="624"/>
      <c r="CQ12" s="624"/>
      <c r="CR12" s="624"/>
      <c r="CS12" s="624"/>
      <c r="CT12" s="624"/>
      <c r="CU12" s="624"/>
      <c r="CV12" s="624"/>
      <c r="CW12" s="624"/>
      <c r="CX12" s="624"/>
      <c r="CY12" s="624"/>
      <c r="CZ12" s="624"/>
      <c r="DA12" s="624"/>
      <c r="DB12" s="624"/>
      <c r="DC12" s="624"/>
      <c r="DD12" s="624"/>
      <c r="DE12" s="624"/>
      <c r="DF12" s="624"/>
      <c r="DG12" s="624"/>
      <c r="DH12" s="624"/>
      <c r="DI12" s="624"/>
      <c r="DJ12" s="624"/>
      <c r="DK12" s="624"/>
      <c r="DL12" s="624"/>
      <c r="DM12" s="624"/>
      <c r="DN12" s="624"/>
      <c r="DO12" s="624"/>
      <c r="DP12" s="624"/>
      <c r="DQ12" s="624"/>
      <c r="DR12" s="624"/>
      <c r="DS12" s="624"/>
      <c r="DT12" s="624"/>
      <c r="DU12" s="624"/>
      <c r="DV12" s="624"/>
      <c r="DW12" s="624"/>
      <c r="DX12" s="624"/>
      <c r="DY12" s="624"/>
      <c r="DZ12" s="624"/>
      <c r="EA12" s="624"/>
      <c r="EB12" s="624"/>
      <c r="EC12" s="624"/>
      <c r="ED12" s="624"/>
      <c r="EE12" s="624"/>
      <c r="EF12" s="624"/>
      <c r="EG12" s="624"/>
      <c r="EH12" s="624"/>
      <c r="EI12" s="624"/>
      <c r="EJ12" s="624"/>
      <c r="EK12" s="624"/>
      <c r="EL12" s="624"/>
      <c r="EM12" s="624"/>
      <c r="EN12" s="624"/>
      <c r="EO12" s="624"/>
      <c r="EP12" s="624"/>
      <c r="EQ12" s="624"/>
      <c r="ER12" s="624"/>
      <c r="ES12" s="624"/>
      <c r="ET12" s="624"/>
      <c r="EU12" s="624"/>
      <c r="EV12" s="624"/>
      <c r="EW12" s="624"/>
      <c r="EX12" s="624"/>
      <c r="EY12" s="624"/>
      <c r="EZ12" s="624"/>
      <c r="FA12" s="624"/>
      <c r="FB12" s="624"/>
      <c r="FC12" s="624"/>
      <c r="FD12" s="624"/>
      <c r="FE12" s="624"/>
      <c r="FF12" s="624"/>
      <c r="FG12" s="624"/>
      <c r="FH12" s="624"/>
      <c r="FI12" s="624"/>
      <c r="FJ12" s="624"/>
      <c r="FK12" s="624"/>
      <c r="FL12" s="624"/>
      <c r="FM12" s="624"/>
      <c r="FN12" s="624"/>
      <c r="FO12" s="624"/>
      <c r="FP12" s="624"/>
      <c r="FQ12" s="624"/>
      <c r="FR12" s="624"/>
      <c r="FS12" s="624"/>
      <c r="FT12" s="624"/>
      <c r="FU12" s="624"/>
      <c r="FV12" s="624"/>
      <c r="FW12" s="624"/>
      <c r="FX12" s="624"/>
      <c r="FY12" s="624"/>
      <c r="FZ12" s="624"/>
      <c r="GA12" s="624"/>
      <c r="GB12" s="624"/>
      <c r="GC12" s="624"/>
      <c r="GD12" s="624"/>
      <c r="GE12" s="624"/>
      <c r="GF12" s="624"/>
      <c r="GG12" s="624"/>
      <c r="GH12" s="624"/>
      <c r="GI12" s="624"/>
      <c r="GJ12" s="624"/>
      <c r="GK12" s="624"/>
      <c r="GL12" s="624"/>
      <c r="GM12" s="624"/>
      <c r="GN12" s="624"/>
      <c r="GO12" s="624"/>
      <c r="GP12" s="624"/>
      <c r="GQ12" s="624"/>
      <c r="GR12" s="624"/>
      <c r="GS12" s="624"/>
      <c r="GT12" s="624"/>
      <c r="GU12" s="624"/>
      <c r="GV12" s="624"/>
      <c r="GW12" s="624"/>
      <c r="GX12" s="624"/>
      <c r="GY12" s="624"/>
      <c r="GZ12" s="624"/>
      <c r="HA12" s="624"/>
      <c r="HB12" s="624"/>
      <c r="HC12" s="624"/>
      <c r="HD12" s="624"/>
      <c r="HE12" s="624"/>
      <c r="HF12" s="624"/>
      <c r="HG12" s="624"/>
      <c r="HH12" s="624"/>
      <c r="HI12" s="624"/>
      <c r="HJ12" s="624"/>
      <c r="HK12" s="624"/>
      <c r="HL12" s="624"/>
      <c r="HM12" s="624"/>
      <c r="HN12" s="624"/>
      <c r="HO12" s="624"/>
      <c r="HP12" s="624"/>
      <c r="HQ12" s="624"/>
      <c r="HR12" s="624"/>
      <c r="HS12" s="624"/>
      <c r="HT12" s="624"/>
      <c r="HU12" s="624"/>
      <c r="HV12" s="624"/>
      <c r="HW12" s="624"/>
      <c r="HX12" s="624"/>
      <c r="HY12" s="624"/>
      <c r="HZ12" s="624"/>
      <c r="IA12" s="624"/>
      <c r="IB12" s="624"/>
      <c r="IC12" s="624"/>
      <c r="ID12" s="624"/>
      <c r="IE12" s="624"/>
      <c r="IF12" s="624"/>
      <c r="IG12" s="624"/>
      <c r="IH12" s="624"/>
      <c r="II12" s="624"/>
      <c r="IJ12" s="624"/>
      <c r="IK12" s="624"/>
    </row>
    <row r="13" customFormat="1" ht="25" customHeight="1" spans="1:245">
      <c r="A13" s="270" t="s">
        <v>293</v>
      </c>
      <c r="B13" s="230" t="s">
        <v>108</v>
      </c>
      <c r="C13" s="267" t="s">
        <v>294</v>
      </c>
      <c r="D13" s="636">
        <f t="shared" ref="D13:W13" si="5">D14</f>
        <v>1140000</v>
      </c>
      <c r="E13" s="570">
        <f t="shared" si="5"/>
        <v>0</v>
      </c>
      <c r="F13" s="570">
        <f t="shared" si="5"/>
        <v>0</v>
      </c>
      <c r="G13" s="570">
        <f t="shared" si="5"/>
        <v>0</v>
      </c>
      <c r="H13" s="570">
        <f t="shared" si="5"/>
        <v>0</v>
      </c>
      <c r="I13" s="570">
        <f t="shared" si="5"/>
        <v>0</v>
      </c>
      <c r="J13" s="570">
        <f t="shared" si="5"/>
        <v>0</v>
      </c>
      <c r="K13" s="570">
        <f t="shared" si="5"/>
        <v>0</v>
      </c>
      <c r="L13" s="570">
        <f t="shared" si="5"/>
        <v>0</v>
      </c>
      <c r="M13" s="570">
        <f t="shared" si="5"/>
        <v>0</v>
      </c>
      <c r="N13" s="570">
        <f t="shared" si="5"/>
        <v>0</v>
      </c>
      <c r="O13" s="570">
        <f t="shared" si="5"/>
        <v>0</v>
      </c>
      <c r="P13" s="570">
        <f t="shared" si="5"/>
        <v>0</v>
      </c>
      <c r="Q13" s="570">
        <f t="shared" si="5"/>
        <v>0</v>
      </c>
      <c r="R13" s="570">
        <f t="shared" si="5"/>
        <v>0</v>
      </c>
      <c r="S13" s="570">
        <f t="shared" si="5"/>
        <v>0</v>
      </c>
      <c r="T13" s="570">
        <f t="shared" si="5"/>
        <v>0</v>
      </c>
      <c r="U13" s="570">
        <f t="shared" si="5"/>
        <v>0</v>
      </c>
      <c r="V13" s="570">
        <f t="shared" si="5"/>
        <v>1140000</v>
      </c>
      <c r="W13" s="570">
        <f t="shared" si="5"/>
        <v>0</v>
      </c>
      <c r="X13" s="624"/>
      <c r="Y13" s="624"/>
      <c r="Z13" s="624"/>
      <c r="AA13" s="624"/>
      <c r="AB13" s="624"/>
      <c r="AC13" s="624"/>
      <c r="AD13" s="624"/>
      <c r="AE13" s="624"/>
      <c r="AF13" s="624"/>
      <c r="AG13" s="624"/>
      <c r="AH13" s="624"/>
      <c r="AI13" s="624"/>
      <c r="AJ13" s="624"/>
      <c r="AK13" s="624"/>
      <c r="AL13" s="624"/>
      <c r="AM13" s="624"/>
      <c r="AN13" s="624"/>
      <c r="AO13" s="624"/>
      <c r="AP13" s="624"/>
      <c r="AQ13" s="624"/>
      <c r="AR13" s="624"/>
      <c r="AS13" s="624"/>
      <c r="AT13" s="624"/>
      <c r="AU13" s="624"/>
      <c r="AV13" s="624"/>
      <c r="AW13" s="624"/>
      <c r="AX13" s="624"/>
      <c r="AY13" s="624"/>
      <c r="AZ13" s="624"/>
      <c r="BA13" s="624"/>
      <c r="BB13" s="624"/>
      <c r="BC13" s="624"/>
      <c r="BD13" s="624"/>
      <c r="BE13" s="624"/>
      <c r="BF13" s="624"/>
      <c r="BG13" s="624"/>
      <c r="BH13" s="624"/>
      <c r="BI13" s="624"/>
      <c r="BJ13" s="624"/>
      <c r="BK13" s="624"/>
      <c r="BL13" s="624"/>
      <c r="BM13" s="624"/>
      <c r="BN13" s="624"/>
      <c r="BO13" s="624"/>
      <c r="BP13" s="624"/>
      <c r="BQ13" s="624"/>
      <c r="BR13" s="624"/>
      <c r="BS13" s="624"/>
      <c r="BT13" s="624"/>
      <c r="BU13" s="624"/>
      <c r="BV13" s="624"/>
      <c r="BW13" s="624"/>
      <c r="BX13" s="624"/>
      <c r="BY13" s="624"/>
      <c r="BZ13" s="624"/>
      <c r="CA13" s="624"/>
      <c r="CB13" s="624"/>
      <c r="CC13" s="624"/>
      <c r="CD13" s="624"/>
      <c r="CE13" s="624"/>
      <c r="CF13" s="624"/>
      <c r="CG13" s="624"/>
      <c r="CH13" s="624"/>
      <c r="CI13" s="624"/>
      <c r="CJ13" s="624"/>
      <c r="CK13" s="624"/>
      <c r="CL13" s="624"/>
      <c r="CM13" s="624"/>
      <c r="CN13" s="624"/>
      <c r="CO13" s="624"/>
      <c r="CP13" s="624"/>
      <c r="CQ13" s="624"/>
      <c r="CR13" s="624"/>
      <c r="CS13" s="624"/>
      <c r="CT13" s="624"/>
      <c r="CU13" s="624"/>
      <c r="CV13" s="624"/>
      <c r="CW13" s="624"/>
      <c r="CX13" s="624"/>
      <c r="CY13" s="624"/>
      <c r="CZ13" s="624"/>
      <c r="DA13" s="624"/>
      <c r="DB13" s="624"/>
      <c r="DC13" s="624"/>
      <c r="DD13" s="624"/>
      <c r="DE13" s="624"/>
      <c r="DF13" s="624"/>
      <c r="DG13" s="624"/>
      <c r="DH13" s="624"/>
      <c r="DI13" s="624"/>
      <c r="DJ13" s="624"/>
      <c r="DK13" s="624"/>
      <c r="DL13" s="624"/>
      <c r="DM13" s="624"/>
      <c r="DN13" s="624"/>
      <c r="DO13" s="624"/>
      <c r="DP13" s="624"/>
      <c r="DQ13" s="624"/>
      <c r="DR13" s="624"/>
      <c r="DS13" s="624"/>
      <c r="DT13" s="624"/>
      <c r="DU13" s="624"/>
      <c r="DV13" s="624"/>
      <c r="DW13" s="624"/>
      <c r="DX13" s="624"/>
      <c r="DY13" s="624"/>
      <c r="DZ13" s="624"/>
      <c r="EA13" s="624"/>
      <c r="EB13" s="624"/>
      <c r="EC13" s="624"/>
      <c r="ED13" s="624"/>
      <c r="EE13" s="624"/>
      <c r="EF13" s="624"/>
      <c r="EG13" s="624"/>
      <c r="EH13" s="624"/>
      <c r="EI13" s="624"/>
      <c r="EJ13" s="624"/>
      <c r="EK13" s="624"/>
      <c r="EL13" s="624"/>
      <c r="EM13" s="624"/>
      <c r="EN13" s="624"/>
      <c r="EO13" s="624"/>
      <c r="EP13" s="624"/>
      <c r="EQ13" s="624"/>
      <c r="ER13" s="624"/>
      <c r="ES13" s="624"/>
      <c r="ET13" s="624"/>
      <c r="EU13" s="624"/>
      <c r="EV13" s="624"/>
      <c r="EW13" s="624"/>
      <c r="EX13" s="624"/>
      <c r="EY13" s="624"/>
      <c r="EZ13" s="624"/>
      <c r="FA13" s="624"/>
      <c r="FB13" s="624"/>
      <c r="FC13" s="624"/>
      <c r="FD13" s="624"/>
      <c r="FE13" s="624"/>
      <c r="FF13" s="624"/>
      <c r="FG13" s="624"/>
      <c r="FH13" s="624"/>
      <c r="FI13" s="624"/>
      <c r="FJ13" s="624"/>
      <c r="FK13" s="624"/>
      <c r="FL13" s="624"/>
      <c r="FM13" s="624"/>
      <c r="FN13" s="624"/>
      <c r="FO13" s="624"/>
      <c r="FP13" s="624"/>
      <c r="FQ13" s="624"/>
      <c r="FR13" s="624"/>
      <c r="FS13" s="624"/>
      <c r="FT13" s="624"/>
      <c r="FU13" s="624"/>
      <c r="FV13" s="624"/>
      <c r="FW13" s="624"/>
      <c r="FX13" s="624"/>
      <c r="FY13" s="624"/>
      <c r="FZ13" s="624"/>
      <c r="GA13" s="624"/>
      <c r="GB13" s="624"/>
      <c r="GC13" s="624"/>
      <c r="GD13" s="624"/>
      <c r="GE13" s="624"/>
      <c r="GF13" s="624"/>
      <c r="GG13" s="624"/>
      <c r="GH13" s="624"/>
      <c r="GI13" s="624"/>
      <c r="GJ13" s="624"/>
      <c r="GK13" s="624"/>
      <c r="GL13" s="624"/>
      <c r="GM13" s="624"/>
      <c r="GN13" s="624"/>
      <c r="GO13" s="624"/>
      <c r="GP13" s="624"/>
      <c r="GQ13" s="624"/>
      <c r="GR13" s="624"/>
      <c r="GS13" s="624"/>
      <c r="GT13" s="624"/>
      <c r="GU13" s="624"/>
      <c r="GV13" s="624"/>
      <c r="GW13" s="624"/>
      <c r="GX13" s="624"/>
      <c r="GY13" s="624"/>
      <c r="GZ13" s="624"/>
      <c r="HA13" s="624"/>
      <c r="HB13" s="624"/>
      <c r="HC13" s="624"/>
      <c r="HD13" s="624"/>
      <c r="HE13" s="624"/>
      <c r="HF13" s="624"/>
      <c r="HG13" s="624"/>
      <c r="HH13" s="624"/>
      <c r="HI13" s="624"/>
      <c r="HJ13" s="624"/>
      <c r="HK13" s="624"/>
      <c r="HL13" s="624"/>
      <c r="HM13" s="624"/>
      <c r="HN13" s="624"/>
      <c r="HO13" s="624"/>
      <c r="HP13" s="624"/>
      <c r="HQ13" s="624"/>
      <c r="HR13" s="624"/>
      <c r="HS13" s="624"/>
      <c r="HT13" s="624"/>
      <c r="HU13" s="624"/>
      <c r="HV13" s="624"/>
      <c r="HW13" s="624"/>
      <c r="HX13" s="624"/>
      <c r="HY13" s="624"/>
      <c r="HZ13" s="624"/>
      <c r="IA13" s="624"/>
      <c r="IB13" s="624"/>
      <c r="IC13" s="624"/>
      <c r="ID13" s="624"/>
      <c r="IE13" s="624"/>
      <c r="IF13" s="624"/>
      <c r="IG13" s="624"/>
      <c r="IH13" s="624"/>
      <c r="II13" s="624"/>
      <c r="IJ13" s="624"/>
      <c r="IK13" s="624"/>
    </row>
    <row r="14" customFormat="1" ht="25" customHeight="1" spans="1:245">
      <c r="A14" s="270" t="s">
        <v>141</v>
      </c>
      <c r="B14" s="230" t="s">
        <v>108</v>
      </c>
      <c r="C14" s="267" t="s">
        <v>144</v>
      </c>
      <c r="D14" s="636">
        <f t="shared" ref="D14:W14" si="6">D15</f>
        <v>1140000</v>
      </c>
      <c r="E14" s="570">
        <f t="shared" si="6"/>
        <v>0</v>
      </c>
      <c r="F14" s="570">
        <f t="shared" si="6"/>
        <v>0</v>
      </c>
      <c r="G14" s="570">
        <f t="shared" si="6"/>
        <v>0</v>
      </c>
      <c r="H14" s="570">
        <f t="shared" si="6"/>
        <v>0</v>
      </c>
      <c r="I14" s="570">
        <f t="shared" si="6"/>
        <v>0</v>
      </c>
      <c r="J14" s="570">
        <f t="shared" si="6"/>
        <v>0</v>
      </c>
      <c r="K14" s="570">
        <f t="shared" si="6"/>
        <v>0</v>
      </c>
      <c r="L14" s="570">
        <f t="shared" si="6"/>
        <v>0</v>
      </c>
      <c r="M14" s="570">
        <f t="shared" si="6"/>
        <v>0</v>
      </c>
      <c r="N14" s="570">
        <f t="shared" si="6"/>
        <v>0</v>
      </c>
      <c r="O14" s="570">
        <f t="shared" si="6"/>
        <v>0</v>
      </c>
      <c r="P14" s="570">
        <f t="shared" si="6"/>
        <v>0</v>
      </c>
      <c r="Q14" s="570">
        <f t="shared" si="6"/>
        <v>0</v>
      </c>
      <c r="R14" s="570">
        <f t="shared" si="6"/>
        <v>0</v>
      </c>
      <c r="S14" s="570">
        <f t="shared" si="6"/>
        <v>0</v>
      </c>
      <c r="T14" s="570">
        <f t="shared" si="6"/>
        <v>0</v>
      </c>
      <c r="U14" s="570">
        <f t="shared" si="6"/>
        <v>0</v>
      </c>
      <c r="V14" s="570">
        <f t="shared" si="6"/>
        <v>1140000</v>
      </c>
      <c r="W14" s="570">
        <f t="shared" si="6"/>
        <v>0</v>
      </c>
      <c r="X14" s="624"/>
      <c r="Y14" s="624"/>
      <c r="Z14" s="624"/>
      <c r="AA14" s="624"/>
      <c r="AB14" s="624"/>
      <c r="AC14" s="624"/>
      <c r="AD14" s="624"/>
      <c r="AE14" s="624"/>
      <c r="AF14" s="624"/>
      <c r="AG14" s="624"/>
      <c r="AH14" s="624"/>
      <c r="AI14" s="624"/>
      <c r="AJ14" s="624"/>
      <c r="AK14" s="624"/>
      <c r="AL14" s="624"/>
      <c r="AM14" s="624"/>
      <c r="AN14" s="624"/>
      <c r="AO14" s="624"/>
      <c r="AP14" s="624"/>
      <c r="AQ14" s="624"/>
      <c r="AR14" s="624"/>
      <c r="AS14" s="624"/>
      <c r="AT14" s="624"/>
      <c r="AU14" s="624"/>
      <c r="AV14" s="624"/>
      <c r="AW14" s="624"/>
      <c r="AX14" s="624"/>
      <c r="AY14" s="624"/>
      <c r="AZ14" s="624"/>
      <c r="BA14" s="624"/>
      <c r="BB14" s="624"/>
      <c r="BC14" s="624"/>
      <c r="BD14" s="624"/>
      <c r="BE14" s="624"/>
      <c r="BF14" s="624"/>
      <c r="BG14" s="624"/>
      <c r="BH14" s="624"/>
      <c r="BI14" s="624"/>
      <c r="BJ14" s="624"/>
      <c r="BK14" s="624"/>
      <c r="BL14" s="624"/>
      <c r="BM14" s="624"/>
      <c r="BN14" s="624"/>
      <c r="BO14" s="624"/>
      <c r="BP14" s="624"/>
      <c r="BQ14" s="624"/>
      <c r="BR14" s="624"/>
      <c r="BS14" s="624"/>
      <c r="BT14" s="624"/>
      <c r="BU14" s="624"/>
      <c r="BV14" s="624"/>
      <c r="BW14" s="624"/>
      <c r="BX14" s="624"/>
      <c r="BY14" s="624"/>
      <c r="BZ14" s="624"/>
      <c r="CA14" s="624"/>
      <c r="CB14" s="624"/>
      <c r="CC14" s="624"/>
      <c r="CD14" s="624"/>
      <c r="CE14" s="624"/>
      <c r="CF14" s="624"/>
      <c r="CG14" s="624"/>
      <c r="CH14" s="624"/>
      <c r="CI14" s="624"/>
      <c r="CJ14" s="624"/>
      <c r="CK14" s="624"/>
      <c r="CL14" s="624"/>
      <c r="CM14" s="624"/>
      <c r="CN14" s="624"/>
      <c r="CO14" s="624"/>
      <c r="CP14" s="624"/>
      <c r="CQ14" s="624"/>
      <c r="CR14" s="624"/>
      <c r="CS14" s="624"/>
      <c r="CT14" s="624"/>
      <c r="CU14" s="624"/>
      <c r="CV14" s="624"/>
      <c r="CW14" s="624"/>
      <c r="CX14" s="624"/>
      <c r="CY14" s="624"/>
      <c r="CZ14" s="624"/>
      <c r="DA14" s="624"/>
      <c r="DB14" s="624"/>
      <c r="DC14" s="624"/>
      <c r="DD14" s="624"/>
      <c r="DE14" s="624"/>
      <c r="DF14" s="624"/>
      <c r="DG14" s="624"/>
      <c r="DH14" s="624"/>
      <c r="DI14" s="624"/>
      <c r="DJ14" s="624"/>
      <c r="DK14" s="624"/>
      <c r="DL14" s="624"/>
      <c r="DM14" s="624"/>
      <c r="DN14" s="624"/>
      <c r="DO14" s="624"/>
      <c r="DP14" s="624"/>
      <c r="DQ14" s="624"/>
      <c r="DR14" s="624"/>
      <c r="DS14" s="624"/>
      <c r="DT14" s="624"/>
      <c r="DU14" s="624"/>
      <c r="DV14" s="624"/>
      <c r="DW14" s="624"/>
      <c r="DX14" s="624"/>
      <c r="DY14" s="624"/>
      <c r="DZ14" s="624"/>
      <c r="EA14" s="624"/>
      <c r="EB14" s="624"/>
      <c r="EC14" s="624"/>
      <c r="ED14" s="624"/>
      <c r="EE14" s="624"/>
      <c r="EF14" s="624"/>
      <c r="EG14" s="624"/>
      <c r="EH14" s="624"/>
      <c r="EI14" s="624"/>
      <c r="EJ14" s="624"/>
      <c r="EK14" s="624"/>
      <c r="EL14" s="624"/>
      <c r="EM14" s="624"/>
      <c r="EN14" s="624"/>
      <c r="EO14" s="624"/>
      <c r="EP14" s="624"/>
      <c r="EQ14" s="624"/>
      <c r="ER14" s="624"/>
      <c r="ES14" s="624"/>
      <c r="ET14" s="624"/>
      <c r="EU14" s="624"/>
      <c r="EV14" s="624"/>
      <c r="EW14" s="624"/>
      <c r="EX14" s="624"/>
      <c r="EY14" s="624"/>
      <c r="EZ14" s="624"/>
      <c r="FA14" s="624"/>
      <c r="FB14" s="624"/>
      <c r="FC14" s="624"/>
      <c r="FD14" s="624"/>
      <c r="FE14" s="624"/>
      <c r="FF14" s="624"/>
      <c r="FG14" s="624"/>
      <c r="FH14" s="624"/>
      <c r="FI14" s="624"/>
      <c r="FJ14" s="624"/>
      <c r="FK14" s="624"/>
      <c r="FL14" s="624"/>
      <c r="FM14" s="624"/>
      <c r="FN14" s="624"/>
      <c r="FO14" s="624"/>
      <c r="FP14" s="624"/>
      <c r="FQ14" s="624"/>
      <c r="FR14" s="624"/>
      <c r="FS14" s="624"/>
      <c r="FT14" s="624"/>
      <c r="FU14" s="624"/>
      <c r="FV14" s="624"/>
      <c r="FW14" s="624"/>
      <c r="FX14" s="624"/>
      <c r="FY14" s="624"/>
      <c r="FZ14" s="624"/>
      <c r="GA14" s="624"/>
      <c r="GB14" s="624"/>
      <c r="GC14" s="624"/>
      <c r="GD14" s="624"/>
      <c r="GE14" s="624"/>
      <c r="GF14" s="624"/>
      <c r="GG14" s="624"/>
      <c r="GH14" s="624"/>
      <c r="GI14" s="624"/>
      <c r="GJ14" s="624"/>
      <c r="GK14" s="624"/>
      <c r="GL14" s="624"/>
      <c r="GM14" s="624"/>
      <c r="GN14" s="624"/>
      <c r="GO14" s="624"/>
      <c r="GP14" s="624"/>
      <c r="GQ14" s="624"/>
      <c r="GR14" s="624"/>
      <c r="GS14" s="624"/>
      <c r="GT14" s="624"/>
      <c r="GU14" s="624"/>
      <c r="GV14" s="624"/>
      <c r="GW14" s="624"/>
      <c r="GX14" s="624"/>
      <c r="GY14" s="624"/>
      <c r="GZ14" s="624"/>
      <c r="HA14" s="624"/>
      <c r="HB14" s="624"/>
      <c r="HC14" s="624"/>
      <c r="HD14" s="624"/>
      <c r="HE14" s="624"/>
      <c r="HF14" s="624"/>
      <c r="HG14" s="624"/>
      <c r="HH14" s="624"/>
      <c r="HI14" s="624"/>
      <c r="HJ14" s="624"/>
      <c r="HK14" s="624"/>
      <c r="HL14" s="624"/>
      <c r="HM14" s="624"/>
      <c r="HN14" s="624"/>
      <c r="HO14" s="624"/>
      <c r="HP14" s="624"/>
      <c r="HQ14" s="624"/>
      <c r="HR14" s="624"/>
      <c r="HS14" s="624"/>
      <c r="HT14" s="624"/>
      <c r="HU14" s="624"/>
      <c r="HV14" s="624"/>
      <c r="HW14" s="624"/>
      <c r="HX14" s="624"/>
      <c r="HY14" s="624"/>
      <c r="HZ14" s="624"/>
      <c r="IA14" s="624"/>
      <c r="IB14" s="624"/>
      <c r="IC14" s="624"/>
      <c r="ID14" s="624"/>
      <c r="IE14" s="624"/>
      <c r="IF14" s="624"/>
      <c r="IG14" s="624"/>
      <c r="IH14" s="624"/>
      <c r="II14" s="624"/>
      <c r="IJ14" s="624"/>
      <c r="IK14" s="624"/>
    </row>
    <row r="15" customFormat="1" ht="25" customHeight="1" spans="1:245">
      <c r="A15" s="276" t="s">
        <v>143</v>
      </c>
      <c r="B15" s="230" t="s">
        <v>108</v>
      </c>
      <c r="C15" s="267" t="s">
        <v>295</v>
      </c>
      <c r="D15" s="636">
        <f t="shared" si="4"/>
        <v>1140000</v>
      </c>
      <c r="E15" s="570"/>
      <c r="F15" s="570"/>
      <c r="G15" s="570"/>
      <c r="H15" s="570"/>
      <c r="I15" s="570"/>
      <c r="J15" s="570"/>
      <c r="K15" s="570"/>
      <c r="L15" s="570"/>
      <c r="M15" s="570"/>
      <c r="N15" s="570"/>
      <c r="O15" s="570"/>
      <c r="P15" s="570"/>
      <c r="Q15" s="570"/>
      <c r="R15" s="570"/>
      <c r="S15" s="570"/>
      <c r="T15" s="570"/>
      <c r="U15" s="570"/>
      <c r="V15" s="570">
        <v>1140000</v>
      </c>
      <c r="W15" s="570"/>
      <c r="X15" s="624"/>
      <c r="Y15" s="624"/>
      <c r="Z15" s="624"/>
      <c r="AA15" s="624"/>
      <c r="AB15" s="624"/>
      <c r="AC15" s="624"/>
      <c r="AD15" s="624"/>
      <c r="AE15" s="624"/>
      <c r="AF15" s="624"/>
      <c r="AG15" s="624"/>
      <c r="AH15" s="624"/>
      <c r="AI15" s="624"/>
      <c r="AJ15" s="624"/>
      <c r="AK15" s="624"/>
      <c r="AL15" s="624"/>
      <c r="AM15" s="624"/>
      <c r="AN15" s="624"/>
      <c r="AO15" s="624"/>
      <c r="AP15" s="624"/>
      <c r="AQ15" s="624"/>
      <c r="AR15" s="624"/>
      <c r="AS15" s="624"/>
      <c r="AT15" s="624"/>
      <c r="AU15" s="624"/>
      <c r="AV15" s="624"/>
      <c r="AW15" s="624"/>
      <c r="AX15" s="624"/>
      <c r="AY15" s="624"/>
      <c r="AZ15" s="624"/>
      <c r="BA15" s="624"/>
      <c r="BB15" s="624"/>
      <c r="BC15" s="624"/>
      <c r="BD15" s="624"/>
      <c r="BE15" s="624"/>
      <c r="BF15" s="624"/>
      <c r="BG15" s="624"/>
      <c r="BH15" s="624"/>
      <c r="BI15" s="624"/>
      <c r="BJ15" s="624"/>
      <c r="BK15" s="624"/>
      <c r="BL15" s="624"/>
      <c r="BM15" s="624"/>
      <c r="BN15" s="624"/>
      <c r="BO15" s="624"/>
      <c r="BP15" s="624"/>
      <c r="BQ15" s="624"/>
      <c r="BR15" s="624"/>
      <c r="BS15" s="624"/>
      <c r="BT15" s="624"/>
      <c r="BU15" s="624"/>
      <c r="BV15" s="624"/>
      <c r="BW15" s="624"/>
      <c r="BX15" s="624"/>
      <c r="BY15" s="624"/>
      <c r="BZ15" s="624"/>
      <c r="CA15" s="624"/>
      <c r="CB15" s="624"/>
      <c r="CC15" s="624"/>
      <c r="CD15" s="624"/>
      <c r="CE15" s="624"/>
      <c r="CF15" s="624"/>
      <c r="CG15" s="624"/>
      <c r="CH15" s="624"/>
      <c r="CI15" s="624"/>
      <c r="CJ15" s="624"/>
      <c r="CK15" s="624"/>
      <c r="CL15" s="624"/>
      <c r="CM15" s="624"/>
      <c r="CN15" s="624"/>
      <c r="CO15" s="624"/>
      <c r="CP15" s="624"/>
      <c r="CQ15" s="624"/>
      <c r="CR15" s="624"/>
      <c r="CS15" s="624"/>
      <c r="CT15" s="624"/>
      <c r="CU15" s="624"/>
      <c r="CV15" s="624"/>
      <c r="CW15" s="624"/>
      <c r="CX15" s="624"/>
      <c r="CY15" s="624"/>
      <c r="CZ15" s="624"/>
      <c r="DA15" s="624"/>
      <c r="DB15" s="624"/>
      <c r="DC15" s="624"/>
      <c r="DD15" s="624"/>
      <c r="DE15" s="624"/>
      <c r="DF15" s="624"/>
      <c r="DG15" s="624"/>
      <c r="DH15" s="624"/>
      <c r="DI15" s="624"/>
      <c r="DJ15" s="624"/>
      <c r="DK15" s="624"/>
      <c r="DL15" s="624"/>
      <c r="DM15" s="624"/>
      <c r="DN15" s="624"/>
      <c r="DO15" s="624"/>
      <c r="DP15" s="624"/>
      <c r="DQ15" s="624"/>
      <c r="DR15" s="624"/>
      <c r="DS15" s="624"/>
      <c r="DT15" s="624"/>
      <c r="DU15" s="624"/>
      <c r="DV15" s="624"/>
      <c r="DW15" s="624"/>
      <c r="DX15" s="624"/>
      <c r="DY15" s="624"/>
      <c r="DZ15" s="624"/>
      <c r="EA15" s="624"/>
      <c r="EB15" s="624"/>
      <c r="EC15" s="624"/>
      <c r="ED15" s="624"/>
      <c r="EE15" s="624"/>
      <c r="EF15" s="624"/>
      <c r="EG15" s="624"/>
      <c r="EH15" s="624"/>
      <c r="EI15" s="624"/>
      <c r="EJ15" s="624"/>
      <c r="EK15" s="624"/>
      <c r="EL15" s="624"/>
      <c r="EM15" s="624"/>
      <c r="EN15" s="624"/>
      <c r="EO15" s="624"/>
      <c r="EP15" s="624"/>
      <c r="EQ15" s="624"/>
      <c r="ER15" s="624"/>
      <c r="ES15" s="624"/>
      <c r="ET15" s="624"/>
      <c r="EU15" s="624"/>
      <c r="EV15" s="624"/>
      <c r="EW15" s="624"/>
      <c r="EX15" s="624"/>
      <c r="EY15" s="624"/>
      <c r="EZ15" s="624"/>
      <c r="FA15" s="624"/>
      <c r="FB15" s="624"/>
      <c r="FC15" s="624"/>
      <c r="FD15" s="624"/>
      <c r="FE15" s="624"/>
      <c r="FF15" s="624"/>
      <c r="FG15" s="624"/>
      <c r="FH15" s="624"/>
      <c r="FI15" s="624"/>
      <c r="FJ15" s="624"/>
      <c r="FK15" s="624"/>
      <c r="FL15" s="624"/>
      <c r="FM15" s="624"/>
      <c r="FN15" s="624"/>
      <c r="FO15" s="624"/>
      <c r="FP15" s="624"/>
      <c r="FQ15" s="624"/>
      <c r="FR15" s="624"/>
      <c r="FS15" s="624"/>
      <c r="FT15" s="624"/>
      <c r="FU15" s="624"/>
      <c r="FV15" s="624"/>
      <c r="FW15" s="624"/>
      <c r="FX15" s="624"/>
      <c r="FY15" s="624"/>
      <c r="FZ15" s="624"/>
      <c r="GA15" s="624"/>
      <c r="GB15" s="624"/>
      <c r="GC15" s="624"/>
      <c r="GD15" s="624"/>
      <c r="GE15" s="624"/>
      <c r="GF15" s="624"/>
      <c r="GG15" s="624"/>
      <c r="GH15" s="624"/>
      <c r="GI15" s="624"/>
      <c r="GJ15" s="624"/>
      <c r="GK15" s="624"/>
      <c r="GL15" s="624"/>
      <c r="GM15" s="624"/>
      <c r="GN15" s="624"/>
      <c r="GO15" s="624"/>
      <c r="GP15" s="624"/>
      <c r="GQ15" s="624"/>
      <c r="GR15" s="624"/>
      <c r="GS15" s="624"/>
      <c r="GT15" s="624"/>
      <c r="GU15" s="624"/>
      <c r="GV15" s="624"/>
      <c r="GW15" s="624"/>
      <c r="GX15" s="624"/>
      <c r="GY15" s="624"/>
      <c r="GZ15" s="624"/>
      <c r="HA15" s="624"/>
      <c r="HB15" s="624"/>
      <c r="HC15" s="624"/>
      <c r="HD15" s="624"/>
      <c r="HE15" s="624"/>
      <c r="HF15" s="624"/>
      <c r="HG15" s="624"/>
      <c r="HH15" s="624"/>
      <c r="HI15" s="624"/>
      <c r="HJ15" s="624"/>
      <c r="HK15" s="624"/>
      <c r="HL15" s="624"/>
      <c r="HM15" s="624"/>
      <c r="HN15" s="624"/>
      <c r="HO15" s="624"/>
      <c r="HP15" s="624"/>
      <c r="HQ15" s="624"/>
      <c r="HR15" s="624"/>
      <c r="HS15" s="624"/>
      <c r="HT15" s="624"/>
      <c r="HU15" s="624"/>
      <c r="HV15" s="624"/>
      <c r="HW15" s="624"/>
      <c r="HX15" s="624"/>
      <c r="HY15" s="624"/>
      <c r="HZ15" s="624"/>
      <c r="IA15" s="624"/>
      <c r="IB15" s="624"/>
      <c r="IC15" s="624"/>
      <c r="ID15" s="624"/>
      <c r="IE15" s="624"/>
      <c r="IF15" s="624"/>
      <c r="IG15" s="624"/>
      <c r="IH15" s="624"/>
      <c r="II15" s="624"/>
      <c r="IJ15" s="624"/>
      <c r="IK15" s="624"/>
    </row>
    <row r="16" s="217" customFormat="1" ht="25.5" customHeight="1" spans="1:23">
      <c r="A16" s="274"/>
      <c r="B16" s="230" t="s">
        <v>110</v>
      </c>
      <c r="C16" s="275" t="s">
        <v>111</v>
      </c>
      <c r="D16" s="637">
        <v>2242563</v>
      </c>
      <c r="E16" s="637">
        <v>164400</v>
      </c>
      <c r="F16" s="637">
        <v>41100</v>
      </c>
      <c r="G16" s="637">
        <v>27400</v>
      </c>
      <c r="H16" s="637">
        <v>41100</v>
      </c>
      <c r="I16" s="637">
        <v>68500</v>
      </c>
      <c r="J16" s="637">
        <v>0</v>
      </c>
      <c r="K16" s="637">
        <v>274000</v>
      </c>
      <c r="L16" s="637">
        <v>68500</v>
      </c>
      <c r="M16" s="637">
        <v>0</v>
      </c>
      <c r="N16" s="637">
        <v>137000</v>
      </c>
      <c r="O16" s="637">
        <v>0</v>
      </c>
      <c r="P16" s="637">
        <v>0</v>
      </c>
      <c r="Q16" s="637">
        <v>274000</v>
      </c>
      <c r="R16" s="637">
        <v>42363</v>
      </c>
      <c r="S16" s="637">
        <v>0</v>
      </c>
      <c r="T16" s="637">
        <v>0</v>
      </c>
      <c r="U16" s="637">
        <v>885000</v>
      </c>
      <c r="V16" s="637">
        <v>0</v>
      </c>
      <c r="W16" s="637">
        <v>219200</v>
      </c>
    </row>
    <row r="17" s="217" customFormat="1" ht="25.5" customHeight="1" spans="1:23">
      <c r="A17" s="283" t="s">
        <v>197</v>
      </c>
      <c r="B17" s="276" t="s">
        <v>110</v>
      </c>
      <c r="C17" s="283" t="s">
        <v>198</v>
      </c>
      <c r="D17" s="638">
        <v>2242563</v>
      </c>
      <c r="E17" s="638">
        <v>164400</v>
      </c>
      <c r="F17" s="638">
        <v>41100</v>
      </c>
      <c r="G17" s="638">
        <v>27400</v>
      </c>
      <c r="H17" s="638">
        <v>41100</v>
      </c>
      <c r="I17" s="638">
        <v>68500</v>
      </c>
      <c r="J17" s="638">
        <v>0</v>
      </c>
      <c r="K17" s="638">
        <v>274000</v>
      </c>
      <c r="L17" s="638">
        <v>68500</v>
      </c>
      <c r="M17" s="638">
        <v>0</v>
      </c>
      <c r="N17" s="638">
        <v>137000</v>
      </c>
      <c r="O17" s="638">
        <v>0</v>
      </c>
      <c r="P17" s="638">
        <v>0</v>
      </c>
      <c r="Q17" s="638">
        <v>274000</v>
      </c>
      <c r="R17" s="638">
        <v>42363</v>
      </c>
      <c r="S17" s="638">
        <v>0</v>
      </c>
      <c r="T17" s="638">
        <v>0</v>
      </c>
      <c r="U17" s="638">
        <v>885000</v>
      </c>
      <c r="V17" s="638">
        <v>0</v>
      </c>
      <c r="W17" s="638">
        <v>219200</v>
      </c>
    </row>
    <row r="18" s="217" customFormat="1" ht="25.5" customHeight="1" spans="1:23">
      <c r="A18" s="283" t="s">
        <v>199</v>
      </c>
      <c r="B18" s="276" t="s">
        <v>110</v>
      </c>
      <c r="C18" s="283" t="s">
        <v>200</v>
      </c>
      <c r="D18" s="638">
        <v>2242563</v>
      </c>
      <c r="E18" s="638">
        <v>164400</v>
      </c>
      <c r="F18" s="638">
        <v>41100</v>
      </c>
      <c r="G18" s="638">
        <v>27400</v>
      </c>
      <c r="H18" s="638">
        <v>41100</v>
      </c>
      <c r="I18" s="638">
        <v>68500</v>
      </c>
      <c r="J18" s="638">
        <v>0</v>
      </c>
      <c r="K18" s="638">
        <v>274000</v>
      </c>
      <c r="L18" s="638">
        <v>68500</v>
      </c>
      <c r="M18" s="638">
        <v>0</v>
      </c>
      <c r="N18" s="638">
        <v>137000</v>
      </c>
      <c r="O18" s="638">
        <v>0</v>
      </c>
      <c r="P18" s="638">
        <v>0</v>
      </c>
      <c r="Q18" s="638">
        <v>274000</v>
      </c>
      <c r="R18" s="638">
        <v>42363</v>
      </c>
      <c r="S18" s="638">
        <v>0</v>
      </c>
      <c r="T18" s="638">
        <v>0</v>
      </c>
      <c r="U18" s="638">
        <v>885000</v>
      </c>
      <c r="V18" s="638">
        <v>0</v>
      </c>
      <c r="W18" s="638">
        <v>219200</v>
      </c>
    </row>
    <row r="19" s="217" customFormat="1" ht="25.5" customHeight="1" spans="1:23">
      <c r="A19" s="283" t="s">
        <v>146</v>
      </c>
      <c r="B19" s="276" t="s">
        <v>110</v>
      </c>
      <c r="C19" s="283" t="s">
        <v>201</v>
      </c>
      <c r="D19" s="638">
        <v>2242563</v>
      </c>
      <c r="E19" s="638">
        <v>164400</v>
      </c>
      <c r="F19" s="638">
        <v>41100</v>
      </c>
      <c r="G19" s="638">
        <v>27400</v>
      </c>
      <c r="H19" s="638">
        <v>41100</v>
      </c>
      <c r="I19" s="638">
        <v>68500</v>
      </c>
      <c r="J19" s="638">
        <v>0</v>
      </c>
      <c r="K19" s="638">
        <v>274000</v>
      </c>
      <c r="L19" s="638">
        <v>68500</v>
      </c>
      <c r="M19" s="638">
        <v>0</v>
      </c>
      <c r="N19" s="638">
        <v>137000</v>
      </c>
      <c r="O19" s="638">
        <v>0</v>
      </c>
      <c r="P19" s="638">
        <v>0</v>
      </c>
      <c r="Q19" s="638">
        <v>274000</v>
      </c>
      <c r="R19" s="638">
        <v>42363</v>
      </c>
      <c r="S19" s="638">
        <v>0</v>
      </c>
      <c r="T19" s="638">
        <v>0</v>
      </c>
      <c r="U19" s="638">
        <v>885000</v>
      </c>
      <c r="V19" s="638">
        <v>0</v>
      </c>
      <c r="W19" s="638">
        <v>219200</v>
      </c>
    </row>
    <row r="20" ht="25.5" customHeight="1" spans="1:245">
      <c r="A20" s="639"/>
      <c r="B20" s="466" t="s">
        <v>296</v>
      </c>
      <c r="C20" s="467" t="s">
        <v>113</v>
      </c>
      <c r="D20" s="297">
        <v>132011</v>
      </c>
      <c r="E20" s="297">
        <v>9600</v>
      </c>
      <c r="F20" s="297">
        <v>2400</v>
      </c>
      <c r="G20" s="297">
        <v>1600</v>
      </c>
      <c r="H20" s="297">
        <v>2400</v>
      </c>
      <c r="I20" s="297">
        <v>4000</v>
      </c>
      <c r="J20" s="297">
        <v>0</v>
      </c>
      <c r="K20" s="297">
        <v>16000</v>
      </c>
      <c r="L20" s="297">
        <v>4000</v>
      </c>
      <c r="M20" s="297">
        <v>0</v>
      </c>
      <c r="N20" s="297">
        <v>8000</v>
      </c>
      <c r="O20" s="297">
        <v>0</v>
      </c>
      <c r="P20" s="297">
        <v>0</v>
      </c>
      <c r="Q20" s="297">
        <v>16000</v>
      </c>
      <c r="R20" s="297">
        <v>2411</v>
      </c>
      <c r="S20" s="297">
        <v>0</v>
      </c>
      <c r="T20" s="297">
        <v>0</v>
      </c>
      <c r="U20" s="297">
        <v>52800</v>
      </c>
      <c r="V20" s="297">
        <v>0</v>
      </c>
      <c r="W20" s="297">
        <v>12800</v>
      </c>
      <c r="X20" s="653"/>
      <c r="Y20" s="653"/>
      <c r="Z20" s="653"/>
      <c r="AA20" s="653"/>
      <c r="AB20" s="653"/>
      <c r="AC20" s="653"/>
      <c r="AD20" s="653"/>
      <c r="AE20" s="653"/>
      <c r="AF20" s="624"/>
      <c r="AG20" s="624"/>
      <c r="AH20" s="624"/>
      <c r="AI20" s="624"/>
      <c r="AJ20" s="624"/>
      <c r="AK20" s="624"/>
      <c r="AL20" s="624"/>
      <c r="AM20" s="624"/>
      <c r="AN20" s="624"/>
      <c r="AO20" s="624"/>
      <c r="AP20" s="624"/>
      <c r="AQ20" s="624"/>
      <c r="AR20" s="624"/>
      <c r="AS20" s="624"/>
      <c r="AT20" s="624"/>
      <c r="AU20" s="624"/>
      <c r="AV20" s="624"/>
      <c r="AW20" s="624"/>
      <c r="AX20" s="624"/>
      <c r="AY20" s="624"/>
      <c r="AZ20" s="624"/>
      <c r="BA20" s="624"/>
      <c r="BB20" s="624"/>
      <c r="BC20" s="624"/>
      <c r="BD20" s="624"/>
      <c r="BE20" s="624"/>
      <c r="BF20" s="624"/>
      <c r="BG20" s="624"/>
      <c r="BH20" s="624"/>
      <c r="BI20" s="624"/>
      <c r="BJ20" s="624"/>
      <c r="BK20" s="624"/>
      <c r="BL20" s="624"/>
      <c r="BM20" s="624"/>
      <c r="BN20" s="624"/>
      <c r="BO20" s="624"/>
      <c r="BP20" s="624"/>
      <c r="BQ20" s="624"/>
      <c r="BR20" s="624"/>
      <c r="BS20" s="624"/>
      <c r="BT20" s="624"/>
      <c r="BU20" s="624"/>
      <c r="BV20" s="624"/>
      <c r="BW20" s="624"/>
      <c r="BX20" s="624"/>
      <c r="BY20" s="624"/>
      <c r="BZ20" s="624"/>
      <c r="CA20" s="624"/>
      <c r="CB20" s="624"/>
      <c r="CC20" s="624"/>
      <c r="CD20" s="624"/>
      <c r="CE20" s="624"/>
      <c r="CF20" s="624"/>
      <c r="CG20" s="624"/>
      <c r="CH20" s="624"/>
      <c r="CI20" s="624"/>
      <c r="CJ20" s="624"/>
      <c r="CK20" s="624"/>
      <c r="CL20" s="624"/>
      <c r="CM20" s="624"/>
      <c r="CN20" s="624"/>
      <c r="CO20" s="624"/>
      <c r="CP20" s="624"/>
      <c r="CQ20" s="624"/>
      <c r="CR20" s="624"/>
      <c r="CS20" s="624"/>
      <c r="CT20" s="624"/>
      <c r="CU20" s="624"/>
      <c r="CV20" s="624"/>
      <c r="CW20" s="624"/>
      <c r="CX20" s="624"/>
      <c r="CY20" s="624"/>
      <c r="CZ20" s="624"/>
      <c r="DA20" s="624"/>
      <c r="DB20" s="624"/>
      <c r="DC20" s="624"/>
      <c r="DD20" s="624"/>
      <c r="DE20" s="624"/>
      <c r="DF20" s="624"/>
      <c r="DG20" s="624"/>
      <c r="DH20" s="624"/>
      <c r="DI20" s="624"/>
      <c r="DJ20" s="624"/>
      <c r="DK20" s="624"/>
      <c r="DL20" s="624"/>
      <c r="DM20" s="624"/>
      <c r="DN20" s="624"/>
      <c r="DO20" s="624"/>
      <c r="DP20" s="624"/>
      <c r="DQ20" s="624"/>
      <c r="DR20" s="624"/>
      <c r="DS20" s="624"/>
      <c r="DT20" s="624"/>
      <c r="DU20" s="624"/>
      <c r="DV20" s="624"/>
      <c r="DW20" s="624"/>
      <c r="DX20" s="624"/>
      <c r="DY20" s="624"/>
      <c r="DZ20" s="624"/>
      <c r="EA20" s="624"/>
      <c r="EB20" s="624"/>
      <c r="EC20" s="624"/>
      <c r="ED20" s="624"/>
      <c r="EE20" s="624"/>
      <c r="EF20" s="624"/>
      <c r="EG20" s="624"/>
      <c r="EH20" s="624"/>
      <c r="EI20" s="624"/>
      <c r="EJ20" s="624"/>
      <c r="EK20" s="624"/>
      <c r="EL20" s="624"/>
      <c r="EM20" s="624"/>
      <c r="EN20" s="624"/>
      <c r="EO20" s="624"/>
      <c r="EP20" s="624"/>
      <c r="EQ20" s="624"/>
      <c r="ER20" s="624"/>
      <c r="ES20" s="624"/>
      <c r="ET20" s="624"/>
      <c r="EU20" s="624"/>
      <c r="EV20" s="624"/>
      <c r="EW20" s="624"/>
      <c r="EX20" s="624"/>
      <c r="EY20" s="624"/>
      <c r="EZ20" s="624"/>
      <c r="FA20" s="624"/>
      <c r="FB20" s="624"/>
      <c r="FC20" s="624"/>
      <c r="FD20" s="624"/>
      <c r="FE20" s="624"/>
      <c r="FF20" s="624"/>
      <c r="FG20" s="624"/>
      <c r="FH20" s="624"/>
      <c r="FI20" s="624"/>
      <c r="FJ20" s="624"/>
      <c r="FK20" s="624"/>
      <c r="FL20" s="624"/>
      <c r="FM20" s="624"/>
      <c r="FN20" s="624"/>
      <c r="FO20" s="624"/>
      <c r="FP20" s="624"/>
      <c r="FQ20" s="624"/>
      <c r="FR20" s="624"/>
      <c r="FS20" s="624"/>
      <c r="FT20" s="624"/>
      <c r="FU20" s="624"/>
      <c r="FV20" s="624"/>
      <c r="FW20" s="624"/>
      <c r="FX20" s="624"/>
      <c r="FY20" s="624"/>
      <c r="FZ20" s="624"/>
      <c r="GA20" s="624"/>
      <c r="GB20" s="624"/>
      <c r="GC20" s="624"/>
      <c r="GD20" s="624"/>
      <c r="GE20" s="624"/>
      <c r="GF20" s="624"/>
      <c r="GG20" s="624"/>
      <c r="GH20" s="624"/>
      <c r="GI20" s="624"/>
      <c r="GJ20" s="624"/>
      <c r="GK20" s="624"/>
      <c r="GL20" s="624"/>
      <c r="GM20" s="624"/>
      <c r="GN20" s="624"/>
      <c r="GO20" s="624"/>
      <c r="GP20" s="624"/>
      <c r="GQ20" s="624"/>
      <c r="GR20" s="624"/>
      <c r="GS20" s="624"/>
      <c r="GT20" s="624"/>
      <c r="GU20" s="624"/>
      <c r="GV20" s="624"/>
      <c r="GW20" s="624"/>
      <c r="GX20" s="624"/>
      <c r="GY20" s="624"/>
      <c r="GZ20" s="624"/>
      <c r="HA20" s="624"/>
      <c r="HB20" s="624"/>
      <c r="HC20" s="624"/>
      <c r="HD20" s="624"/>
      <c r="HE20" s="624"/>
      <c r="HF20" s="624"/>
      <c r="HG20" s="624"/>
      <c r="HH20" s="624"/>
      <c r="HI20" s="624"/>
      <c r="HJ20" s="624"/>
      <c r="HK20" s="624"/>
      <c r="HL20" s="624"/>
      <c r="HM20" s="624"/>
      <c r="HN20" s="624"/>
      <c r="HO20" s="624"/>
      <c r="HP20" s="624"/>
      <c r="HQ20" s="624"/>
      <c r="HR20" s="624"/>
      <c r="HS20" s="624"/>
      <c r="HT20" s="624"/>
      <c r="HU20" s="624"/>
      <c r="HV20" s="624"/>
      <c r="HW20" s="624"/>
      <c r="HX20" s="624"/>
      <c r="HY20" s="624"/>
      <c r="HZ20" s="624"/>
      <c r="IA20" s="624"/>
      <c r="IB20" s="624"/>
      <c r="IC20" s="624"/>
      <c r="ID20" s="624"/>
      <c r="IE20" s="624"/>
      <c r="IF20" s="624"/>
      <c r="IG20" s="624"/>
      <c r="IH20" s="624"/>
      <c r="II20" s="624"/>
      <c r="IJ20" s="624"/>
      <c r="IK20" s="624"/>
    </row>
    <row r="21" s="628" customFormat="1" ht="25.5" customHeight="1" spans="1:245">
      <c r="A21" s="283" t="s">
        <v>214</v>
      </c>
      <c r="B21" s="376" t="s">
        <v>112</v>
      </c>
      <c r="C21" s="284" t="s">
        <v>215</v>
      </c>
      <c r="D21" s="640">
        <v>132011</v>
      </c>
      <c r="E21" s="640">
        <v>9600</v>
      </c>
      <c r="F21" s="640">
        <v>2400</v>
      </c>
      <c r="G21" s="640">
        <v>1600</v>
      </c>
      <c r="H21" s="640">
        <v>2400</v>
      </c>
      <c r="I21" s="640">
        <v>4000</v>
      </c>
      <c r="J21" s="640">
        <v>0</v>
      </c>
      <c r="K21" s="640">
        <v>16000</v>
      </c>
      <c r="L21" s="640">
        <v>4000</v>
      </c>
      <c r="M21" s="640">
        <v>0</v>
      </c>
      <c r="N21" s="640">
        <v>8000</v>
      </c>
      <c r="O21" s="640">
        <v>0</v>
      </c>
      <c r="P21" s="640">
        <v>0</v>
      </c>
      <c r="Q21" s="640">
        <v>16000</v>
      </c>
      <c r="R21" s="640">
        <v>2411</v>
      </c>
      <c r="S21" s="640">
        <v>0</v>
      </c>
      <c r="T21" s="640">
        <v>0</v>
      </c>
      <c r="U21" s="640">
        <v>52800</v>
      </c>
      <c r="V21" s="640">
        <v>0</v>
      </c>
      <c r="W21" s="640">
        <v>12800</v>
      </c>
      <c r="X21" s="653"/>
      <c r="Y21" s="653"/>
      <c r="Z21" s="653"/>
      <c r="AA21" s="653"/>
      <c r="AB21" s="653"/>
      <c r="AC21" s="653"/>
      <c r="AD21" s="653"/>
      <c r="AE21" s="653"/>
      <c r="AF21" s="624"/>
      <c r="AG21" s="624"/>
      <c r="AH21" s="624"/>
      <c r="AI21" s="624"/>
      <c r="AJ21" s="624"/>
      <c r="AK21" s="624"/>
      <c r="AL21" s="624"/>
      <c r="AM21" s="624"/>
      <c r="AN21" s="624"/>
      <c r="AO21" s="624"/>
      <c r="AP21" s="624"/>
      <c r="AQ21" s="624"/>
      <c r="AR21" s="624"/>
      <c r="AS21" s="624"/>
      <c r="AT21" s="624"/>
      <c r="AU21" s="624"/>
      <c r="AV21" s="624"/>
      <c r="AW21" s="624"/>
      <c r="AX21" s="624"/>
      <c r="AY21" s="624"/>
      <c r="AZ21" s="624"/>
      <c r="BA21" s="624"/>
      <c r="BB21" s="624"/>
      <c r="BC21" s="624"/>
      <c r="BD21" s="624"/>
      <c r="BE21" s="624"/>
      <c r="BF21" s="624"/>
      <c r="BG21" s="624"/>
      <c r="BH21" s="624"/>
      <c r="BI21" s="624"/>
      <c r="BJ21" s="624"/>
      <c r="BK21" s="624"/>
      <c r="BL21" s="624"/>
      <c r="BM21" s="624"/>
      <c r="BN21" s="624"/>
      <c r="BO21" s="624"/>
      <c r="BP21" s="624"/>
      <c r="BQ21" s="624"/>
      <c r="BR21" s="624"/>
      <c r="BS21" s="624"/>
      <c r="BT21" s="624"/>
      <c r="BU21" s="624"/>
      <c r="BV21" s="624"/>
      <c r="BW21" s="624"/>
      <c r="BX21" s="624"/>
      <c r="BY21" s="624"/>
      <c r="BZ21" s="624"/>
      <c r="CA21" s="624"/>
      <c r="CB21" s="624"/>
      <c r="CC21" s="624"/>
      <c r="CD21" s="624"/>
      <c r="CE21" s="624"/>
      <c r="CF21" s="624"/>
      <c r="CG21" s="624"/>
      <c r="CH21" s="624"/>
      <c r="CI21" s="624"/>
      <c r="CJ21" s="624"/>
      <c r="CK21" s="624"/>
      <c r="CL21" s="624"/>
      <c r="CM21" s="624"/>
      <c r="CN21" s="624"/>
      <c r="CO21" s="624"/>
      <c r="CP21" s="624"/>
      <c r="CQ21" s="624"/>
      <c r="CR21" s="624"/>
      <c r="CS21" s="624"/>
      <c r="CT21" s="624"/>
      <c r="CU21" s="624"/>
      <c r="CV21" s="624"/>
      <c r="CW21" s="624"/>
      <c r="CX21" s="624"/>
      <c r="CY21" s="624"/>
      <c r="CZ21" s="624"/>
      <c r="DA21" s="624"/>
      <c r="DB21" s="624"/>
      <c r="DC21" s="624"/>
      <c r="DD21" s="624"/>
      <c r="DE21" s="624"/>
      <c r="DF21" s="624"/>
      <c r="DG21" s="624"/>
      <c r="DH21" s="624"/>
      <c r="DI21" s="624"/>
      <c r="DJ21" s="624"/>
      <c r="DK21" s="624"/>
      <c r="DL21" s="624"/>
      <c r="DM21" s="624"/>
      <c r="DN21" s="624"/>
      <c r="DO21" s="624"/>
      <c r="DP21" s="624"/>
      <c r="DQ21" s="624"/>
      <c r="DR21" s="624"/>
      <c r="DS21" s="624"/>
      <c r="DT21" s="624"/>
      <c r="DU21" s="624"/>
      <c r="DV21" s="624"/>
      <c r="DW21" s="624"/>
      <c r="DX21" s="624"/>
      <c r="DY21" s="624"/>
      <c r="DZ21" s="624"/>
      <c r="EA21" s="624"/>
      <c r="EB21" s="624"/>
      <c r="EC21" s="624"/>
      <c r="ED21" s="624"/>
      <c r="EE21" s="624"/>
      <c r="EF21" s="624"/>
      <c r="EG21" s="624"/>
      <c r="EH21" s="624"/>
      <c r="EI21" s="624"/>
      <c r="EJ21" s="624"/>
      <c r="EK21" s="624"/>
      <c r="EL21" s="624"/>
      <c r="EM21" s="624"/>
      <c r="EN21" s="624"/>
      <c r="EO21" s="624"/>
      <c r="EP21" s="624"/>
      <c r="EQ21" s="624"/>
      <c r="ER21" s="624"/>
      <c r="ES21" s="624"/>
      <c r="ET21" s="624"/>
      <c r="EU21" s="624"/>
      <c r="EV21" s="624"/>
      <c r="EW21" s="624"/>
      <c r="EX21" s="624"/>
      <c r="EY21" s="624"/>
      <c r="EZ21" s="624"/>
      <c r="FA21" s="624"/>
      <c r="FB21" s="624"/>
      <c r="FC21" s="624"/>
      <c r="FD21" s="624"/>
      <c r="FE21" s="624"/>
      <c r="FF21" s="624"/>
      <c r="FG21" s="624"/>
      <c r="FH21" s="624"/>
      <c r="FI21" s="624"/>
      <c r="FJ21" s="624"/>
      <c r="FK21" s="624"/>
      <c r="FL21" s="624"/>
      <c r="FM21" s="624"/>
      <c r="FN21" s="624"/>
      <c r="FO21" s="624"/>
      <c r="FP21" s="624"/>
      <c r="FQ21" s="624"/>
      <c r="FR21" s="624"/>
      <c r="FS21" s="624"/>
      <c r="FT21" s="624"/>
      <c r="FU21" s="624"/>
      <c r="FV21" s="624"/>
      <c r="FW21" s="624"/>
      <c r="FX21" s="624"/>
      <c r="FY21" s="624"/>
      <c r="FZ21" s="624"/>
      <c r="GA21" s="624"/>
      <c r="GB21" s="624"/>
      <c r="GC21" s="624"/>
      <c r="GD21" s="624"/>
      <c r="GE21" s="624"/>
      <c r="GF21" s="624"/>
      <c r="GG21" s="624"/>
      <c r="GH21" s="624"/>
      <c r="GI21" s="624"/>
      <c r="GJ21" s="624"/>
      <c r="GK21" s="624"/>
      <c r="GL21" s="624"/>
      <c r="GM21" s="624"/>
      <c r="GN21" s="624"/>
      <c r="GO21" s="624"/>
      <c r="GP21" s="624"/>
      <c r="GQ21" s="624"/>
      <c r="GR21" s="624"/>
      <c r="GS21" s="624"/>
      <c r="GT21" s="624"/>
      <c r="GU21" s="624"/>
      <c r="GV21" s="624"/>
      <c r="GW21" s="624"/>
      <c r="GX21" s="624"/>
      <c r="GY21" s="624"/>
      <c r="GZ21" s="624"/>
      <c r="HA21" s="624"/>
      <c r="HB21" s="624"/>
      <c r="HC21" s="624"/>
      <c r="HD21" s="624"/>
      <c r="HE21" s="624"/>
      <c r="HF21" s="624"/>
      <c r="HG21" s="624"/>
      <c r="HH21" s="624"/>
      <c r="HI21" s="624"/>
      <c r="HJ21" s="624"/>
      <c r="HK21" s="624"/>
      <c r="HL21" s="624"/>
      <c r="HM21" s="624"/>
      <c r="HN21" s="624"/>
      <c r="HO21" s="624"/>
      <c r="HP21" s="624"/>
      <c r="HQ21" s="624"/>
      <c r="HR21" s="624"/>
      <c r="HS21" s="624"/>
      <c r="HT21" s="624"/>
      <c r="HU21" s="624"/>
      <c r="HV21" s="624"/>
      <c r="HW21" s="624"/>
      <c r="HX21" s="624"/>
      <c r="HY21" s="624"/>
      <c r="HZ21" s="624"/>
      <c r="IA21" s="624"/>
      <c r="IB21" s="624"/>
      <c r="IC21" s="624"/>
      <c r="ID21" s="624"/>
      <c r="IE21" s="624"/>
      <c r="IF21" s="624"/>
      <c r="IG21" s="624"/>
      <c r="IH21" s="624"/>
      <c r="II21" s="624"/>
      <c r="IJ21" s="624"/>
      <c r="IK21" s="624"/>
    </row>
    <row r="22" s="628" customFormat="1" ht="25.5" customHeight="1" spans="1:245">
      <c r="A22" s="283" t="s">
        <v>216</v>
      </c>
      <c r="B22" s="376" t="s">
        <v>112</v>
      </c>
      <c r="C22" s="284" t="s">
        <v>153</v>
      </c>
      <c r="D22" s="640">
        <v>132011</v>
      </c>
      <c r="E22" s="640">
        <v>9600</v>
      </c>
      <c r="F22" s="640">
        <v>2400</v>
      </c>
      <c r="G22" s="640">
        <v>1600</v>
      </c>
      <c r="H22" s="640">
        <v>2400</v>
      </c>
      <c r="I22" s="640">
        <v>4000</v>
      </c>
      <c r="J22" s="640">
        <v>0</v>
      </c>
      <c r="K22" s="640">
        <v>16000</v>
      </c>
      <c r="L22" s="640">
        <v>4000</v>
      </c>
      <c r="M22" s="640">
        <v>0</v>
      </c>
      <c r="N22" s="640">
        <v>8000</v>
      </c>
      <c r="O22" s="640">
        <v>0</v>
      </c>
      <c r="P22" s="640">
        <v>0</v>
      </c>
      <c r="Q22" s="640">
        <v>16000</v>
      </c>
      <c r="R22" s="640">
        <v>2411</v>
      </c>
      <c r="S22" s="640">
        <v>0</v>
      </c>
      <c r="T22" s="640">
        <v>0</v>
      </c>
      <c r="U22" s="640">
        <v>52800</v>
      </c>
      <c r="V22" s="640">
        <v>0</v>
      </c>
      <c r="W22" s="640">
        <v>12800</v>
      </c>
      <c r="X22" s="653"/>
      <c r="Y22" s="653"/>
      <c r="Z22" s="653"/>
      <c r="AA22" s="653"/>
      <c r="AB22" s="653"/>
      <c r="AC22" s="653"/>
      <c r="AD22" s="653"/>
      <c r="AE22" s="653"/>
      <c r="AF22" s="624"/>
      <c r="AG22" s="624"/>
      <c r="AH22" s="624"/>
      <c r="AI22" s="624"/>
      <c r="AJ22" s="624"/>
      <c r="AK22" s="624"/>
      <c r="AL22" s="624"/>
      <c r="AM22" s="624"/>
      <c r="AN22" s="624"/>
      <c r="AO22" s="624"/>
      <c r="AP22" s="624"/>
      <c r="AQ22" s="624"/>
      <c r="AR22" s="624"/>
      <c r="AS22" s="624"/>
      <c r="AT22" s="624"/>
      <c r="AU22" s="624"/>
      <c r="AV22" s="624"/>
      <c r="AW22" s="624"/>
      <c r="AX22" s="624"/>
      <c r="AY22" s="624"/>
      <c r="AZ22" s="624"/>
      <c r="BA22" s="624"/>
      <c r="BB22" s="624"/>
      <c r="BC22" s="624"/>
      <c r="BD22" s="624"/>
      <c r="BE22" s="624"/>
      <c r="BF22" s="624"/>
      <c r="BG22" s="624"/>
      <c r="BH22" s="624"/>
      <c r="BI22" s="624"/>
      <c r="BJ22" s="624"/>
      <c r="BK22" s="624"/>
      <c r="BL22" s="624"/>
      <c r="BM22" s="624"/>
      <c r="BN22" s="624"/>
      <c r="BO22" s="624"/>
      <c r="BP22" s="624"/>
      <c r="BQ22" s="624"/>
      <c r="BR22" s="624"/>
      <c r="BS22" s="624"/>
      <c r="BT22" s="624"/>
      <c r="BU22" s="624"/>
      <c r="BV22" s="624"/>
      <c r="BW22" s="624"/>
      <c r="BX22" s="624"/>
      <c r="BY22" s="624"/>
      <c r="BZ22" s="624"/>
      <c r="CA22" s="624"/>
      <c r="CB22" s="624"/>
      <c r="CC22" s="624"/>
      <c r="CD22" s="624"/>
      <c r="CE22" s="624"/>
      <c r="CF22" s="624"/>
      <c r="CG22" s="624"/>
      <c r="CH22" s="624"/>
      <c r="CI22" s="624"/>
      <c r="CJ22" s="624"/>
      <c r="CK22" s="624"/>
      <c r="CL22" s="624"/>
      <c r="CM22" s="624"/>
      <c r="CN22" s="624"/>
      <c r="CO22" s="624"/>
      <c r="CP22" s="624"/>
      <c r="CQ22" s="624"/>
      <c r="CR22" s="624"/>
      <c r="CS22" s="624"/>
      <c r="CT22" s="624"/>
      <c r="CU22" s="624"/>
      <c r="CV22" s="624"/>
      <c r="CW22" s="624"/>
      <c r="CX22" s="624"/>
      <c r="CY22" s="624"/>
      <c r="CZ22" s="624"/>
      <c r="DA22" s="624"/>
      <c r="DB22" s="624"/>
      <c r="DC22" s="624"/>
      <c r="DD22" s="624"/>
      <c r="DE22" s="624"/>
      <c r="DF22" s="624"/>
      <c r="DG22" s="624"/>
      <c r="DH22" s="624"/>
      <c r="DI22" s="624"/>
      <c r="DJ22" s="624"/>
      <c r="DK22" s="624"/>
      <c r="DL22" s="624"/>
      <c r="DM22" s="624"/>
      <c r="DN22" s="624"/>
      <c r="DO22" s="624"/>
      <c r="DP22" s="624"/>
      <c r="DQ22" s="624"/>
      <c r="DR22" s="624"/>
      <c r="DS22" s="624"/>
      <c r="DT22" s="624"/>
      <c r="DU22" s="624"/>
      <c r="DV22" s="624"/>
      <c r="DW22" s="624"/>
      <c r="DX22" s="624"/>
      <c r="DY22" s="624"/>
      <c r="DZ22" s="624"/>
      <c r="EA22" s="624"/>
      <c r="EB22" s="624"/>
      <c r="EC22" s="624"/>
      <c r="ED22" s="624"/>
      <c r="EE22" s="624"/>
      <c r="EF22" s="624"/>
      <c r="EG22" s="624"/>
      <c r="EH22" s="624"/>
      <c r="EI22" s="624"/>
      <c r="EJ22" s="624"/>
      <c r="EK22" s="624"/>
      <c r="EL22" s="624"/>
      <c r="EM22" s="624"/>
      <c r="EN22" s="624"/>
      <c r="EO22" s="624"/>
      <c r="EP22" s="624"/>
      <c r="EQ22" s="624"/>
      <c r="ER22" s="624"/>
      <c r="ES22" s="624"/>
      <c r="ET22" s="624"/>
      <c r="EU22" s="624"/>
      <c r="EV22" s="624"/>
      <c r="EW22" s="624"/>
      <c r="EX22" s="624"/>
      <c r="EY22" s="624"/>
      <c r="EZ22" s="624"/>
      <c r="FA22" s="624"/>
      <c r="FB22" s="624"/>
      <c r="FC22" s="624"/>
      <c r="FD22" s="624"/>
      <c r="FE22" s="624"/>
      <c r="FF22" s="624"/>
      <c r="FG22" s="624"/>
      <c r="FH22" s="624"/>
      <c r="FI22" s="624"/>
      <c r="FJ22" s="624"/>
      <c r="FK22" s="624"/>
      <c r="FL22" s="624"/>
      <c r="FM22" s="624"/>
      <c r="FN22" s="624"/>
      <c r="FO22" s="624"/>
      <c r="FP22" s="624"/>
      <c r="FQ22" s="624"/>
      <c r="FR22" s="624"/>
      <c r="FS22" s="624"/>
      <c r="FT22" s="624"/>
      <c r="FU22" s="624"/>
      <c r="FV22" s="624"/>
      <c r="FW22" s="624"/>
      <c r="FX22" s="624"/>
      <c r="FY22" s="624"/>
      <c r="FZ22" s="624"/>
      <c r="GA22" s="624"/>
      <c r="GB22" s="624"/>
      <c r="GC22" s="624"/>
      <c r="GD22" s="624"/>
      <c r="GE22" s="624"/>
      <c r="GF22" s="624"/>
      <c r="GG22" s="624"/>
      <c r="GH22" s="624"/>
      <c r="GI22" s="624"/>
      <c r="GJ22" s="624"/>
      <c r="GK22" s="624"/>
      <c r="GL22" s="624"/>
      <c r="GM22" s="624"/>
      <c r="GN22" s="624"/>
      <c r="GO22" s="624"/>
      <c r="GP22" s="624"/>
      <c r="GQ22" s="624"/>
      <c r="GR22" s="624"/>
      <c r="GS22" s="624"/>
      <c r="GT22" s="624"/>
      <c r="GU22" s="624"/>
      <c r="GV22" s="624"/>
      <c r="GW22" s="624"/>
      <c r="GX22" s="624"/>
      <c r="GY22" s="624"/>
      <c r="GZ22" s="624"/>
      <c r="HA22" s="624"/>
      <c r="HB22" s="624"/>
      <c r="HC22" s="624"/>
      <c r="HD22" s="624"/>
      <c r="HE22" s="624"/>
      <c r="HF22" s="624"/>
      <c r="HG22" s="624"/>
      <c r="HH22" s="624"/>
      <c r="HI22" s="624"/>
      <c r="HJ22" s="624"/>
      <c r="HK22" s="624"/>
      <c r="HL22" s="624"/>
      <c r="HM22" s="624"/>
      <c r="HN22" s="624"/>
      <c r="HO22" s="624"/>
      <c r="HP22" s="624"/>
      <c r="HQ22" s="624"/>
      <c r="HR22" s="624"/>
      <c r="HS22" s="624"/>
      <c r="HT22" s="624"/>
      <c r="HU22" s="624"/>
      <c r="HV22" s="624"/>
      <c r="HW22" s="624"/>
      <c r="HX22" s="624"/>
      <c r="HY22" s="624"/>
      <c r="HZ22" s="624"/>
      <c r="IA22" s="624"/>
      <c r="IB22" s="624"/>
      <c r="IC22" s="624"/>
      <c r="ID22" s="624"/>
      <c r="IE22" s="624"/>
      <c r="IF22" s="624"/>
      <c r="IG22" s="624"/>
      <c r="IH22" s="624"/>
      <c r="II22" s="624"/>
      <c r="IJ22" s="624"/>
      <c r="IK22" s="624"/>
    </row>
    <row r="23" s="628" customFormat="1" ht="25.5" customHeight="1" spans="1:245">
      <c r="A23" s="283" t="s">
        <v>217</v>
      </c>
      <c r="B23" s="376" t="s">
        <v>112</v>
      </c>
      <c r="C23" s="284" t="s">
        <v>218</v>
      </c>
      <c r="D23" s="640">
        <v>132011</v>
      </c>
      <c r="E23" s="640">
        <v>9600</v>
      </c>
      <c r="F23" s="640">
        <v>2400</v>
      </c>
      <c r="G23" s="640">
        <v>1600</v>
      </c>
      <c r="H23" s="640">
        <v>2400</v>
      </c>
      <c r="I23" s="640">
        <v>4000</v>
      </c>
      <c r="J23" s="640">
        <v>0</v>
      </c>
      <c r="K23" s="640">
        <v>16000</v>
      </c>
      <c r="L23" s="640">
        <v>4000</v>
      </c>
      <c r="M23" s="640">
        <v>0</v>
      </c>
      <c r="N23" s="640">
        <v>8000</v>
      </c>
      <c r="O23" s="640">
        <v>0</v>
      </c>
      <c r="P23" s="640">
        <v>0</v>
      </c>
      <c r="Q23" s="640">
        <v>16000</v>
      </c>
      <c r="R23" s="640">
        <v>2411</v>
      </c>
      <c r="S23" s="640">
        <v>0</v>
      </c>
      <c r="T23" s="640">
        <v>0</v>
      </c>
      <c r="U23" s="640">
        <v>52800</v>
      </c>
      <c r="V23" s="640">
        <v>0</v>
      </c>
      <c r="W23" s="640">
        <v>12800</v>
      </c>
      <c r="X23" s="653"/>
      <c r="Y23" s="653"/>
      <c r="Z23" s="653"/>
      <c r="AA23" s="653"/>
      <c r="AB23" s="653"/>
      <c r="AC23" s="653"/>
      <c r="AD23" s="653"/>
      <c r="AE23" s="653"/>
      <c r="AF23" s="624"/>
      <c r="AG23" s="624"/>
      <c r="AH23" s="624"/>
      <c r="AI23" s="624"/>
      <c r="AJ23" s="624"/>
      <c r="AK23" s="624"/>
      <c r="AL23" s="624"/>
      <c r="AM23" s="624"/>
      <c r="AN23" s="624"/>
      <c r="AO23" s="624"/>
      <c r="AP23" s="624"/>
      <c r="AQ23" s="624"/>
      <c r="AR23" s="624"/>
      <c r="AS23" s="624"/>
      <c r="AT23" s="624"/>
      <c r="AU23" s="624"/>
      <c r="AV23" s="624"/>
      <c r="AW23" s="624"/>
      <c r="AX23" s="624"/>
      <c r="AY23" s="624"/>
      <c r="AZ23" s="624"/>
      <c r="BA23" s="624"/>
      <c r="BB23" s="624"/>
      <c r="BC23" s="624"/>
      <c r="BD23" s="624"/>
      <c r="BE23" s="624"/>
      <c r="BF23" s="624"/>
      <c r="BG23" s="624"/>
      <c r="BH23" s="624"/>
      <c r="BI23" s="624"/>
      <c r="BJ23" s="624"/>
      <c r="BK23" s="624"/>
      <c r="BL23" s="624"/>
      <c r="BM23" s="624"/>
      <c r="BN23" s="624"/>
      <c r="BO23" s="624"/>
      <c r="BP23" s="624"/>
      <c r="BQ23" s="624"/>
      <c r="BR23" s="624"/>
      <c r="BS23" s="624"/>
      <c r="BT23" s="624"/>
      <c r="BU23" s="624"/>
      <c r="BV23" s="624"/>
      <c r="BW23" s="624"/>
      <c r="BX23" s="624"/>
      <c r="BY23" s="624"/>
      <c r="BZ23" s="624"/>
      <c r="CA23" s="624"/>
      <c r="CB23" s="624"/>
      <c r="CC23" s="624"/>
      <c r="CD23" s="624"/>
      <c r="CE23" s="624"/>
      <c r="CF23" s="624"/>
      <c r="CG23" s="624"/>
      <c r="CH23" s="624"/>
      <c r="CI23" s="624"/>
      <c r="CJ23" s="624"/>
      <c r="CK23" s="624"/>
      <c r="CL23" s="624"/>
      <c r="CM23" s="624"/>
      <c r="CN23" s="624"/>
      <c r="CO23" s="624"/>
      <c r="CP23" s="624"/>
      <c r="CQ23" s="624"/>
      <c r="CR23" s="624"/>
      <c r="CS23" s="624"/>
      <c r="CT23" s="624"/>
      <c r="CU23" s="624"/>
      <c r="CV23" s="624"/>
      <c r="CW23" s="624"/>
      <c r="CX23" s="624"/>
      <c r="CY23" s="624"/>
      <c r="CZ23" s="624"/>
      <c r="DA23" s="624"/>
      <c r="DB23" s="624"/>
      <c r="DC23" s="624"/>
      <c r="DD23" s="624"/>
      <c r="DE23" s="624"/>
      <c r="DF23" s="624"/>
      <c r="DG23" s="624"/>
      <c r="DH23" s="624"/>
      <c r="DI23" s="624"/>
      <c r="DJ23" s="624"/>
      <c r="DK23" s="624"/>
      <c r="DL23" s="624"/>
      <c r="DM23" s="624"/>
      <c r="DN23" s="624"/>
      <c r="DO23" s="624"/>
      <c r="DP23" s="624"/>
      <c r="DQ23" s="624"/>
      <c r="DR23" s="624"/>
      <c r="DS23" s="624"/>
      <c r="DT23" s="624"/>
      <c r="DU23" s="624"/>
      <c r="DV23" s="624"/>
      <c r="DW23" s="624"/>
      <c r="DX23" s="624"/>
      <c r="DY23" s="624"/>
      <c r="DZ23" s="624"/>
      <c r="EA23" s="624"/>
      <c r="EB23" s="624"/>
      <c r="EC23" s="624"/>
      <c r="ED23" s="624"/>
      <c r="EE23" s="624"/>
      <c r="EF23" s="624"/>
      <c r="EG23" s="624"/>
      <c r="EH23" s="624"/>
      <c r="EI23" s="624"/>
      <c r="EJ23" s="624"/>
      <c r="EK23" s="624"/>
      <c r="EL23" s="624"/>
      <c r="EM23" s="624"/>
      <c r="EN23" s="624"/>
      <c r="EO23" s="624"/>
      <c r="EP23" s="624"/>
      <c r="EQ23" s="624"/>
      <c r="ER23" s="624"/>
      <c r="ES23" s="624"/>
      <c r="ET23" s="624"/>
      <c r="EU23" s="624"/>
      <c r="EV23" s="624"/>
      <c r="EW23" s="624"/>
      <c r="EX23" s="624"/>
      <c r="EY23" s="624"/>
      <c r="EZ23" s="624"/>
      <c r="FA23" s="624"/>
      <c r="FB23" s="624"/>
      <c r="FC23" s="624"/>
      <c r="FD23" s="624"/>
      <c r="FE23" s="624"/>
      <c r="FF23" s="624"/>
      <c r="FG23" s="624"/>
      <c r="FH23" s="624"/>
      <c r="FI23" s="624"/>
      <c r="FJ23" s="624"/>
      <c r="FK23" s="624"/>
      <c r="FL23" s="624"/>
      <c r="FM23" s="624"/>
      <c r="FN23" s="624"/>
      <c r="FO23" s="624"/>
      <c r="FP23" s="624"/>
      <c r="FQ23" s="624"/>
      <c r="FR23" s="624"/>
      <c r="FS23" s="624"/>
      <c r="FT23" s="624"/>
      <c r="FU23" s="624"/>
      <c r="FV23" s="624"/>
      <c r="FW23" s="624"/>
      <c r="FX23" s="624"/>
      <c r="FY23" s="624"/>
      <c r="FZ23" s="624"/>
      <c r="GA23" s="624"/>
      <c r="GB23" s="624"/>
      <c r="GC23" s="624"/>
      <c r="GD23" s="624"/>
      <c r="GE23" s="624"/>
      <c r="GF23" s="624"/>
      <c r="GG23" s="624"/>
      <c r="GH23" s="624"/>
      <c r="GI23" s="624"/>
      <c r="GJ23" s="624"/>
      <c r="GK23" s="624"/>
      <c r="GL23" s="624"/>
      <c r="GM23" s="624"/>
      <c r="GN23" s="624"/>
      <c r="GO23" s="624"/>
      <c r="GP23" s="624"/>
      <c r="GQ23" s="624"/>
      <c r="GR23" s="624"/>
      <c r="GS23" s="624"/>
      <c r="GT23" s="624"/>
      <c r="GU23" s="624"/>
      <c r="GV23" s="624"/>
      <c r="GW23" s="624"/>
      <c r="GX23" s="624"/>
      <c r="GY23" s="624"/>
      <c r="GZ23" s="624"/>
      <c r="HA23" s="624"/>
      <c r="HB23" s="624"/>
      <c r="HC23" s="624"/>
      <c r="HD23" s="624"/>
      <c r="HE23" s="624"/>
      <c r="HF23" s="624"/>
      <c r="HG23" s="624"/>
      <c r="HH23" s="624"/>
      <c r="HI23" s="624"/>
      <c r="HJ23" s="624"/>
      <c r="HK23" s="624"/>
      <c r="HL23" s="624"/>
      <c r="HM23" s="624"/>
      <c r="HN23" s="624"/>
      <c r="HO23" s="624"/>
      <c r="HP23" s="624"/>
      <c r="HQ23" s="624"/>
      <c r="HR23" s="624"/>
      <c r="HS23" s="624"/>
      <c r="HT23" s="624"/>
      <c r="HU23" s="624"/>
      <c r="HV23" s="624"/>
      <c r="HW23" s="624"/>
      <c r="HX23" s="624"/>
      <c r="HY23" s="624"/>
      <c r="HZ23" s="624"/>
      <c r="IA23" s="624"/>
      <c r="IB23" s="624"/>
      <c r="IC23" s="624"/>
      <c r="ID23" s="624"/>
      <c r="IE23" s="624"/>
      <c r="IF23" s="624"/>
      <c r="IG23" s="624"/>
      <c r="IH23" s="624"/>
      <c r="II23" s="624"/>
      <c r="IJ23" s="624"/>
      <c r="IK23" s="624"/>
    </row>
    <row r="24" s="448" customFormat="1" ht="25.5" customHeight="1" spans="1:23">
      <c r="A24" s="639"/>
      <c r="B24" s="566" t="s">
        <v>114</v>
      </c>
      <c r="C24" s="566" t="s">
        <v>115</v>
      </c>
      <c r="D24" s="641">
        <f t="shared" ref="D24:D27" si="7">SUM(E24:W24)</f>
        <v>784733</v>
      </c>
      <c r="E24" s="642">
        <v>57600</v>
      </c>
      <c r="F24" s="642">
        <v>14400</v>
      </c>
      <c r="G24" s="642">
        <v>9600</v>
      </c>
      <c r="H24" s="642">
        <v>14400</v>
      </c>
      <c r="I24" s="642">
        <v>24000</v>
      </c>
      <c r="J24" s="641"/>
      <c r="K24" s="642">
        <v>96000</v>
      </c>
      <c r="L24" s="642">
        <v>24000</v>
      </c>
      <c r="M24" s="641"/>
      <c r="N24" s="642">
        <v>48000</v>
      </c>
      <c r="O24" s="641"/>
      <c r="P24" s="641"/>
      <c r="Q24" s="642">
        <v>96000</v>
      </c>
      <c r="R24" s="642">
        <v>13733</v>
      </c>
      <c r="S24" s="641"/>
      <c r="T24" s="641"/>
      <c r="U24" s="642">
        <v>310200</v>
      </c>
      <c r="V24" s="641"/>
      <c r="W24" s="642">
        <v>76800</v>
      </c>
    </row>
    <row r="25" ht="23.1" customHeight="1" spans="1:245">
      <c r="A25" s="643" t="s">
        <v>148</v>
      </c>
      <c r="B25" s="283" t="s">
        <v>114</v>
      </c>
      <c r="C25" s="443" t="s">
        <v>149</v>
      </c>
      <c r="D25" s="644">
        <f t="shared" si="7"/>
        <v>784733</v>
      </c>
      <c r="E25" s="645">
        <v>57600</v>
      </c>
      <c r="F25" s="645">
        <v>14400</v>
      </c>
      <c r="G25" s="645">
        <v>9600</v>
      </c>
      <c r="H25" s="645">
        <v>14400</v>
      </c>
      <c r="I25" s="645">
        <v>24000</v>
      </c>
      <c r="J25" s="644"/>
      <c r="K25" s="645">
        <v>96000</v>
      </c>
      <c r="L25" s="645">
        <v>24000</v>
      </c>
      <c r="M25" s="644"/>
      <c r="N25" s="645">
        <v>48000</v>
      </c>
      <c r="O25" s="644"/>
      <c r="P25" s="644"/>
      <c r="Q25" s="645">
        <v>96000</v>
      </c>
      <c r="R25" s="645">
        <v>13733</v>
      </c>
      <c r="S25" s="644"/>
      <c r="T25" s="644"/>
      <c r="U25" s="645">
        <v>310200</v>
      </c>
      <c r="V25" s="644"/>
      <c r="W25" s="645">
        <v>76800</v>
      </c>
      <c r="X25" s="624"/>
      <c r="Y25" s="624"/>
      <c r="Z25" s="624"/>
      <c r="AA25" s="624"/>
      <c r="AB25" s="624"/>
      <c r="AC25" s="624"/>
      <c r="AD25" s="624"/>
      <c r="AE25" s="624"/>
      <c r="AF25" s="624"/>
      <c r="AG25" s="624"/>
      <c r="AH25" s="624"/>
      <c r="AI25" s="624"/>
      <c r="AJ25" s="624"/>
      <c r="AK25" s="624"/>
      <c r="AL25" s="624"/>
      <c r="AM25" s="624"/>
      <c r="AN25" s="624"/>
      <c r="AO25" s="624"/>
      <c r="AP25" s="624"/>
      <c r="AQ25" s="624"/>
      <c r="AR25" s="624"/>
      <c r="AS25" s="624"/>
      <c r="AT25" s="624"/>
      <c r="AU25" s="624"/>
      <c r="AV25" s="624"/>
      <c r="AW25" s="624"/>
      <c r="AX25" s="624"/>
      <c r="AY25" s="624"/>
      <c r="AZ25" s="624"/>
      <c r="BA25" s="624"/>
      <c r="BB25" s="624"/>
      <c r="BC25" s="624"/>
      <c r="BD25" s="624"/>
      <c r="BE25" s="624"/>
      <c r="BF25" s="624"/>
      <c r="BG25" s="624"/>
      <c r="BH25" s="624"/>
      <c r="BI25" s="624"/>
      <c r="BJ25" s="624"/>
      <c r="BK25" s="624"/>
      <c r="BL25" s="624"/>
      <c r="BM25" s="624"/>
      <c r="BN25" s="624"/>
      <c r="BO25" s="624"/>
      <c r="BP25" s="624"/>
      <c r="BQ25" s="624"/>
      <c r="BR25" s="624"/>
      <c r="BS25" s="624"/>
      <c r="BT25" s="624"/>
      <c r="BU25" s="624"/>
      <c r="BV25" s="624"/>
      <c r="BW25" s="624"/>
      <c r="BX25" s="624"/>
      <c r="BY25" s="624"/>
      <c r="BZ25" s="624"/>
      <c r="CA25" s="624"/>
      <c r="CB25" s="624"/>
      <c r="CC25" s="624"/>
      <c r="CD25" s="624"/>
      <c r="CE25" s="624"/>
      <c r="CF25" s="624"/>
      <c r="CG25" s="624"/>
      <c r="CH25" s="624"/>
      <c r="CI25" s="624"/>
      <c r="CJ25" s="624"/>
      <c r="CK25" s="624"/>
      <c r="CL25" s="624"/>
      <c r="CM25" s="624"/>
      <c r="CN25" s="624"/>
      <c r="CO25" s="624"/>
      <c r="CP25" s="624"/>
      <c r="CQ25" s="624"/>
      <c r="CR25" s="624"/>
      <c r="CS25" s="624"/>
      <c r="CT25" s="624"/>
      <c r="CU25" s="624"/>
      <c r="CV25" s="624"/>
      <c r="CW25" s="624"/>
      <c r="CX25" s="624"/>
      <c r="CY25" s="624"/>
      <c r="CZ25" s="624"/>
      <c r="DA25" s="624"/>
      <c r="DB25" s="624"/>
      <c r="DC25" s="624"/>
      <c r="DD25" s="624"/>
      <c r="DE25" s="624"/>
      <c r="DF25" s="624"/>
      <c r="DG25" s="624"/>
      <c r="DH25" s="624"/>
      <c r="DI25" s="624"/>
      <c r="DJ25" s="624"/>
      <c r="DK25" s="624"/>
      <c r="DL25" s="624"/>
      <c r="DM25" s="624"/>
      <c r="DN25" s="624"/>
      <c r="DO25" s="624"/>
      <c r="DP25" s="624"/>
      <c r="DQ25" s="624"/>
      <c r="DR25" s="624"/>
      <c r="DS25" s="624"/>
      <c r="DT25" s="624"/>
      <c r="DU25" s="624"/>
      <c r="DV25" s="624"/>
      <c r="DW25" s="624"/>
      <c r="DX25" s="624"/>
      <c r="DY25" s="624"/>
      <c r="DZ25" s="624"/>
      <c r="EA25" s="624"/>
      <c r="EB25" s="624"/>
      <c r="EC25" s="624"/>
      <c r="ED25" s="624"/>
      <c r="EE25" s="624"/>
      <c r="EF25" s="624"/>
      <c r="EG25" s="624"/>
      <c r="EH25" s="624"/>
      <c r="EI25" s="624"/>
      <c r="EJ25" s="624"/>
      <c r="EK25" s="624"/>
      <c r="EL25" s="624"/>
      <c r="EM25" s="624"/>
      <c r="EN25" s="624"/>
      <c r="EO25" s="624"/>
      <c r="EP25" s="624"/>
      <c r="EQ25" s="624"/>
      <c r="ER25" s="624"/>
      <c r="ES25" s="624"/>
      <c r="ET25" s="624"/>
      <c r="EU25" s="624"/>
      <c r="EV25" s="624"/>
      <c r="EW25" s="624"/>
      <c r="EX25" s="624"/>
      <c r="EY25" s="624"/>
      <c r="EZ25" s="624"/>
      <c r="FA25" s="624"/>
      <c r="FB25" s="624"/>
      <c r="FC25" s="624"/>
      <c r="FD25" s="624"/>
      <c r="FE25" s="624"/>
      <c r="FF25" s="624"/>
      <c r="FG25" s="624"/>
      <c r="FH25" s="624"/>
      <c r="FI25" s="624"/>
      <c r="FJ25" s="624"/>
      <c r="FK25" s="624"/>
      <c r="FL25" s="624"/>
      <c r="FM25" s="624"/>
      <c r="FN25" s="624"/>
      <c r="FO25" s="624"/>
      <c r="FP25" s="624"/>
      <c r="FQ25" s="624"/>
      <c r="FR25" s="624"/>
      <c r="FS25" s="624"/>
      <c r="FT25" s="624"/>
      <c r="FU25" s="624"/>
      <c r="FV25" s="624"/>
      <c r="FW25" s="624"/>
      <c r="FX25" s="624"/>
      <c r="FY25" s="624"/>
      <c r="FZ25" s="624"/>
      <c r="GA25" s="624"/>
      <c r="GB25" s="624"/>
      <c r="GC25" s="624"/>
      <c r="GD25" s="624"/>
      <c r="GE25" s="624"/>
      <c r="GF25" s="624"/>
      <c r="GG25" s="624"/>
      <c r="GH25" s="624"/>
      <c r="GI25" s="624"/>
      <c r="GJ25" s="624"/>
      <c r="GK25" s="624"/>
      <c r="GL25" s="624"/>
      <c r="GM25" s="624"/>
      <c r="GN25" s="624"/>
      <c r="GO25" s="624"/>
      <c r="GP25" s="624"/>
      <c r="GQ25" s="624"/>
      <c r="GR25" s="624"/>
      <c r="GS25" s="624"/>
      <c r="GT25" s="624"/>
      <c r="GU25" s="624"/>
      <c r="GV25" s="624"/>
      <c r="GW25" s="624"/>
      <c r="GX25" s="624"/>
      <c r="GY25" s="624"/>
      <c r="GZ25" s="624"/>
      <c r="HA25" s="624"/>
      <c r="HB25" s="624"/>
      <c r="HC25" s="624"/>
      <c r="HD25" s="624"/>
      <c r="HE25" s="624"/>
      <c r="HF25" s="624"/>
      <c r="HG25" s="624"/>
      <c r="HH25" s="624"/>
      <c r="HI25" s="624"/>
      <c r="HJ25" s="624"/>
      <c r="HK25" s="624"/>
      <c r="HL25" s="624"/>
      <c r="HM25" s="624"/>
      <c r="HN25" s="624"/>
      <c r="HO25" s="624"/>
      <c r="HP25" s="624"/>
      <c r="HQ25" s="624"/>
      <c r="HR25" s="624"/>
      <c r="HS25" s="624"/>
      <c r="HT25" s="624"/>
      <c r="HU25" s="624"/>
      <c r="HV25" s="624"/>
      <c r="HW25" s="624"/>
      <c r="HX25" s="624"/>
      <c r="HY25" s="624"/>
      <c r="HZ25" s="624"/>
      <c r="IA25" s="624"/>
      <c r="IB25" s="624"/>
      <c r="IC25" s="624"/>
      <c r="ID25" s="624"/>
      <c r="IE25" s="624"/>
      <c r="IF25" s="624"/>
      <c r="IG25" s="624"/>
      <c r="IH25" s="624"/>
      <c r="II25" s="624"/>
      <c r="IJ25" s="624"/>
      <c r="IK25" s="624"/>
    </row>
    <row r="26" ht="23.1" customHeight="1" spans="1:245">
      <c r="A26" s="643" t="s">
        <v>150</v>
      </c>
      <c r="B26" s="283" t="s">
        <v>114</v>
      </c>
      <c r="C26" s="443" t="s">
        <v>151</v>
      </c>
      <c r="D26" s="644">
        <f t="shared" si="7"/>
        <v>784733</v>
      </c>
      <c r="E26" s="645">
        <v>57600</v>
      </c>
      <c r="F26" s="645">
        <v>14400</v>
      </c>
      <c r="G26" s="645">
        <v>9600</v>
      </c>
      <c r="H26" s="645">
        <v>14400</v>
      </c>
      <c r="I26" s="645">
        <v>24000</v>
      </c>
      <c r="J26" s="644"/>
      <c r="K26" s="645">
        <v>96000</v>
      </c>
      <c r="L26" s="645">
        <v>24000</v>
      </c>
      <c r="M26" s="644"/>
      <c r="N26" s="645">
        <v>48000</v>
      </c>
      <c r="O26" s="644"/>
      <c r="P26" s="644"/>
      <c r="Q26" s="645">
        <v>96000</v>
      </c>
      <c r="R26" s="645">
        <v>13733</v>
      </c>
      <c r="S26" s="644"/>
      <c r="T26" s="644"/>
      <c r="U26" s="645">
        <v>310200</v>
      </c>
      <c r="V26" s="644"/>
      <c r="W26" s="645">
        <v>76800</v>
      </c>
      <c r="X26" s="624"/>
      <c r="Y26" s="624"/>
      <c r="Z26" s="624"/>
      <c r="AA26" s="624"/>
      <c r="AB26" s="624"/>
      <c r="AC26" s="624"/>
      <c r="AD26" s="624"/>
      <c r="AE26" s="624"/>
      <c r="AF26" s="624"/>
      <c r="AG26" s="624"/>
      <c r="AH26" s="624"/>
      <c r="AI26" s="624"/>
      <c r="AJ26" s="624"/>
      <c r="AK26" s="624"/>
      <c r="AL26" s="624"/>
      <c r="AM26" s="624"/>
      <c r="AN26" s="624"/>
      <c r="AO26" s="624"/>
      <c r="AP26" s="624"/>
      <c r="AQ26" s="624"/>
      <c r="AR26" s="624"/>
      <c r="AS26" s="624"/>
      <c r="AT26" s="624"/>
      <c r="AU26" s="624"/>
      <c r="AV26" s="624"/>
      <c r="AW26" s="624"/>
      <c r="AX26" s="624"/>
      <c r="AY26" s="624"/>
      <c r="AZ26" s="624"/>
      <c r="BA26" s="624"/>
      <c r="BB26" s="624"/>
      <c r="BC26" s="624"/>
      <c r="BD26" s="624"/>
      <c r="BE26" s="624"/>
      <c r="BF26" s="624"/>
      <c r="BG26" s="624"/>
      <c r="BH26" s="624"/>
      <c r="BI26" s="624"/>
      <c r="BJ26" s="624"/>
      <c r="BK26" s="624"/>
      <c r="BL26" s="624"/>
      <c r="BM26" s="624"/>
      <c r="BN26" s="624"/>
      <c r="BO26" s="624"/>
      <c r="BP26" s="624"/>
      <c r="BQ26" s="624"/>
      <c r="BR26" s="624"/>
      <c r="BS26" s="624"/>
      <c r="BT26" s="624"/>
      <c r="BU26" s="624"/>
      <c r="BV26" s="624"/>
      <c r="BW26" s="624"/>
      <c r="BX26" s="624"/>
      <c r="BY26" s="624"/>
      <c r="BZ26" s="624"/>
      <c r="CA26" s="624"/>
      <c r="CB26" s="624"/>
      <c r="CC26" s="624"/>
      <c r="CD26" s="624"/>
      <c r="CE26" s="624"/>
      <c r="CF26" s="624"/>
      <c r="CG26" s="624"/>
      <c r="CH26" s="624"/>
      <c r="CI26" s="624"/>
      <c r="CJ26" s="624"/>
      <c r="CK26" s="624"/>
      <c r="CL26" s="624"/>
      <c r="CM26" s="624"/>
      <c r="CN26" s="624"/>
      <c r="CO26" s="624"/>
      <c r="CP26" s="624"/>
      <c r="CQ26" s="624"/>
      <c r="CR26" s="624"/>
      <c r="CS26" s="624"/>
      <c r="CT26" s="624"/>
      <c r="CU26" s="624"/>
      <c r="CV26" s="624"/>
      <c r="CW26" s="624"/>
      <c r="CX26" s="624"/>
      <c r="CY26" s="624"/>
      <c r="CZ26" s="624"/>
      <c r="DA26" s="624"/>
      <c r="DB26" s="624"/>
      <c r="DC26" s="624"/>
      <c r="DD26" s="624"/>
      <c r="DE26" s="624"/>
      <c r="DF26" s="624"/>
      <c r="DG26" s="624"/>
      <c r="DH26" s="624"/>
      <c r="DI26" s="624"/>
      <c r="DJ26" s="624"/>
      <c r="DK26" s="624"/>
      <c r="DL26" s="624"/>
      <c r="DM26" s="624"/>
      <c r="DN26" s="624"/>
      <c r="DO26" s="624"/>
      <c r="DP26" s="624"/>
      <c r="DQ26" s="624"/>
      <c r="DR26" s="624"/>
      <c r="DS26" s="624"/>
      <c r="DT26" s="624"/>
      <c r="DU26" s="624"/>
      <c r="DV26" s="624"/>
      <c r="DW26" s="624"/>
      <c r="DX26" s="624"/>
      <c r="DY26" s="624"/>
      <c r="DZ26" s="624"/>
      <c r="EA26" s="624"/>
      <c r="EB26" s="624"/>
      <c r="EC26" s="624"/>
      <c r="ED26" s="624"/>
      <c r="EE26" s="624"/>
      <c r="EF26" s="624"/>
      <c r="EG26" s="624"/>
      <c r="EH26" s="624"/>
      <c r="EI26" s="624"/>
      <c r="EJ26" s="624"/>
      <c r="EK26" s="624"/>
      <c r="EL26" s="624"/>
      <c r="EM26" s="624"/>
      <c r="EN26" s="624"/>
      <c r="EO26" s="624"/>
      <c r="EP26" s="624"/>
      <c r="EQ26" s="624"/>
      <c r="ER26" s="624"/>
      <c r="ES26" s="624"/>
      <c r="ET26" s="624"/>
      <c r="EU26" s="624"/>
      <c r="EV26" s="624"/>
      <c r="EW26" s="624"/>
      <c r="EX26" s="624"/>
      <c r="EY26" s="624"/>
      <c r="EZ26" s="624"/>
      <c r="FA26" s="624"/>
      <c r="FB26" s="624"/>
      <c r="FC26" s="624"/>
      <c r="FD26" s="624"/>
      <c r="FE26" s="624"/>
      <c r="FF26" s="624"/>
      <c r="FG26" s="624"/>
      <c r="FH26" s="624"/>
      <c r="FI26" s="624"/>
      <c r="FJ26" s="624"/>
      <c r="FK26" s="624"/>
      <c r="FL26" s="624"/>
      <c r="FM26" s="624"/>
      <c r="FN26" s="624"/>
      <c r="FO26" s="624"/>
      <c r="FP26" s="624"/>
      <c r="FQ26" s="624"/>
      <c r="FR26" s="624"/>
      <c r="FS26" s="624"/>
      <c r="FT26" s="624"/>
      <c r="FU26" s="624"/>
      <c r="FV26" s="624"/>
      <c r="FW26" s="624"/>
      <c r="FX26" s="624"/>
      <c r="FY26" s="624"/>
      <c r="FZ26" s="624"/>
      <c r="GA26" s="624"/>
      <c r="GB26" s="624"/>
      <c r="GC26" s="624"/>
      <c r="GD26" s="624"/>
      <c r="GE26" s="624"/>
      <c r="GF26" s="624"/>
      <c r="GG26" s="624"/>
      <c r="GH26" s="624"/>
      <c r="GI26" s="624"/>
      <c r="GJ26" s="624"/>
      <c r="GK26" s="624"/>
      <c r="GL26" s="624"/>
      <c r="GM26" s="624"/>
      <c r="GN26" s="624"/>
      <c r="GO26" s="624"/>
      <c r="GP26" s="624"/>
      <c r="GQ26" s="624"/>
      <c r="GR26" s="624"/>
      <c r="GS26" s="624"/>
      <c r="GT26" s="624"/>
      <c r="GU26" s="624"/>
      <c r="GV26" s="624"/>
      <c r="GW26" s="624"/>
      <c r="GX26" s="624"/>
      <c r="GY26" s="624"/>
      <c r="GZ26" s="624"/>
      <c r="HA26" s="624"/>
      <c r="HB26" s="624"/>
      <c r="HC26" s="624"/>
      <c r="HD26" s="624"/>
      <c r="HE26" s="624"/>
      <c r="HF26" s="624"/>
      <c r="HG26" s="624"/>
      <c r="HH26" s="624"/>
      <c r="HI26" s="624"/>
      <c r="HJ26" s="624"/>
      <c r="HK26" s="624"/>
      <c r="HL26" s="624"/>
      <c r="HM26" s="624"/>
      <c r="HN26" s="624"/>
      <c r="HO26" s="624"/>
      <c r="HP26" s="624"/>
      <c r="HQ26" s="624"/>
      <c r="HR26" s="624"/>
      <c r="HS26" s="624"/>
      <c r="HT26" s="624"/>
      <c r="HU26" s="624"/>
      <c r="HV26" s="624"/>
      <c r="HW26" s="624"/>
      <c r="HX26" s="624"/>
      <c r="HY26" s="624"/>
      <c r="HZ26" s="624"/>
      <c r="IA26" s="624"/>
      <c r="IB26" s="624"/>
      <c r="IC26" s="624"/>
      <c r="ID26" s="624"/>
      <c r="IE26" s="624"/>
      <c r="IF26" s="624"/>
      <c r="IG26" s="624"/>
      <c r="IH26" s="624"/>
      <c r="II26" s="624"/>
      <c r="IJ26" s="624"/>
      <c r="IK26" s="624"/>
    </row>
    <row r="27" ht="23.1" customHeight="1" spans="1:245">
      <c r="A27" s="283" t="s">
        <v>152</v>
      </c>
      <c r="B27" s="283" t="s">
        <v>114</v>
      </c>
      <c r="C27" s="276" t="s">
        <v>153</v>
      </c>
      <c r="D27" s="644">
        <f t="shared" si="7"/>
        <v>784733</v>
      </c>
      <c r="E27" s="645">
        <v>57600</v>
      </c>
      <c r="F27" s="645">
        <v>14400</v>
      </c>
      <c r="G27" s="645">
        <v>9600</v>
      </c>
      <c r="H27" s="645">
        <v>14400</v>
      </c>
      <c r="I27" s="645">
        <v>24000</v>
      </c>
      <c r="J27" s="644"/>
      <c r="K27" s="645">
        <v>96000</v>
      </c>
      <c r="L27" s="645">
        <v>24000</v>
      </c>
      <c r="M27" s="644"/>
      <c r="N27" s="645">
        <v>48000</v>
      </c>
      <c r="O27" s="644"/>
      <c r="P27" s="644"/>
      <c r="Q27" s="645">
        <v>96000</v>
      </c>
      <c r="R27" s="645">
        <v>13733</v>
      </c>
      <c r="S27" s="644"/>
      <c r="T27" s="644"/>
      <c r="U27" s="645">
        <v>310200</v>
      </c>
      <c r="V27" s="644"/>
      <c r="W27" s="645">
        <v>76800</v>
      </c>
      <c r="X27" s="624"/>
      <c r="Y27" s="624"/>
      <c r="Z27" s="624"/>
      <c r="AA27" s="624"/>
      <c r="AB27" s="624"/>
      <c r="AC27" s="624"/>
      <c r="AD27" s="624"/>
      <c r="AE27" s="624"/>
      <c r="AF27" s="624"/>
      <c r="AG27" s="624"/>
      <c r="AH27" s="624"/>
      <c r="AI27" s="624"/>
      <c r="AJ27" s="624"/>
      <c r="AK27" s="624"/>
      <c r="AL27" s="624"/>
      <c r="AM27" s="624"/>
      <c r="AN27" s="624"/>
      <c r="AO27" s="624"/>
      <c r="AP27" s="624"/>
      <c r="AQ27" s="624"/>
      <c r="AR27" s="624"/>
      <c r="AS27" s="624"/>
      <c r="AT27" s="624"/>
      <c r="AU27" s="624"/>
      <c r="AV27" s="624"/>
      <c r="AW27" s="624"/>
      <c r="AX27" s="624"/>
      <c r="AY27" s="624"/>
      <c r="AZ27" s="624"/>
      <c r="BA27" s="624"/>
      <c r="BB27" s="624"/>
      <c r="BC27" s="624"/>
      <c r="BD27" s="624"/>
      <c r="BE27" s="624"/>
      <c r="BF27" s="624"/>
      <c r="BG27" s="624"/>
      <c r="BH27" s="624"/>
      <c r="BI27" s="624"/>
      <c r="BJ27" s="624"/>
      <c r="BK27" s="624"/>
      <c r="BL27" s="624"/>
      <c r="BM27" s="624"/>
      <c r="BN27" s="624"/>
      <c r="BO27" s="624"/>
      <c r="BP27" s="624"/>
      <c r="BQ27" s="624"/>
      <c r="BR27" s="624"/>
      <c r="BS27" s="624"/>
      <c r="BT27" s="624"/>
      <c r="BU27" s="624"/>
      <c r="BV27" s="624"/>
      <c r="BW27" s="624"/>
      <c r="BX27" s="624"/>
      <c r="BY27" s="624"/>
      <c r="BZ27" s="624"/>
      <c r="CA27" s="624"/>
      <c r="CB27" s="624"/>
      <c r="CC27" s="624"/>
      <c r="CD27" s="624"/>
      <c r="CE27" s="624"/>
      <c r="CF27" s="624"/>
      <c r="CG27" s="624"/>
      <c r="CH27" s="624"/>
      <c r="CI27" s="624"/>
      <c r="CJ27" s="624"/>
      <c r="CK27" s="624"/>
      <c r="CL27" s="624"/>
      <c r="CM27" s="624"/>
      <c r="CN27" s="624"/>
      <c r="CO27" s="624"/>
      <c r="CP27" s="624"/>
      <c r="CQ27" s="624"/>
      <c r="CR27" s="624"/>
      <c r="CS27" s="624"/>
      <c r="CT27" s="624"/>
      <c r="CU27" s="624"/>
      <c r="CV27" s="624"/>
      <c r="CW27" s="624"/>
      <c r="CX27" s="624"/>
      <c r="CY27" s="624"/>
      <c r="CZ27" s="624"/>
      <c r="DA27" s="624"/>
      <c r="DB27" s="624"/>
      <c r="DC27" s="624"/>
      <c r="DD27" s="624"/>
      <c r="DE27" s="624"/>
      <c r="DF27" s="624"/>
      <c r="DG27" s="624"/>
      <c r="DH27" s="624"/>
      <c r="DI27" s="624"/>
      <c r="DJ27" s="624"/>
      <c r="DK27" s="624"/>
      <c r="DL27" s="624"/>
      <c r="DM27" s="624"/>
      <c r="DN27" s="624"/>
      <c r="DO27" s="624"/>
      <c r="DP27" s="624"/>
      <c r="DQ27" s="624"/>
      <c r="DR27" s="624"/>
      <c r="DS27" s="624"/>
      <c r="DT27" s="624"/>
      <c r="DU27" s="624"/>
      <c r="DV27" s="624"/>
      <c r="DW27" s="624"/>
      <c r="DX27" s="624"/>
      <c r="DY27" s="624"/>
      <c r="DZ27" s="624"/>
      <c r="EA27" s="624"/>
      <c r="EB27" s="624"/>
      <c r="EC27" s="624"/>
      <c r="ED27" s="624"/>
      <c r="EE27" s="624"/>
      <c r="EF27" s="624"/>
      <c r="EG27" s="624"/>
      <c r="EH27" s="624"/>
      <c r="EI27" s="624"/>
      <c r="EJ27" s="624"/>
      <c r="EK27" s="624"/>
      <c r="EL27" s="624"/>
      <c r="EM27" s="624"/>
      <c r="EN27" s="624"/>
      <c r="EO27" s="624"/>
      <c r="EP27" s="624"/>
      <c r="EQ27" s="624"/>
      <c r="ER27" s="624"/>
      <c r="ES27" s="624"/>
      <c r="ET27" s="624"/>
      <c r="EU27" s="624"/>
      <c r="EV27" s="624"/>
      <c r="EW27" s="624"/>
      <c r="EX27" s="624"/>
      <c r="EY27" s="624"/>
      <c r="EZ27" s="624"/>
      <c r="FA27" s="624"/>
      <c r="FB27" s="624"/>
      <c r="FC27" s="624"/>
      <c r="FD27" s="624"/>
      <c r="FE27" s="624"/>
      <c r="FF27" s="624"/>
      <c r="FG27" s="624"/>
      <c r="FH27" s="624"/>
      <c r="FI27" s="624"/>
      <c r="FJ27" s="624"/>
      <c r="FK27" s="624"/>
      <c r="FL27" s="624"/>
      <c r="FM27" s="624"/>
      <c r="FN27" s="624"/>
      <c r="FO27" s="624"/>
      <c r="FP27" s="624"/>
      <c r="FQ27" s="624"/>
      <c r="FR27" s="624"/>
      <c r="FS27" s="624"/>
      <c r="FT27" s="624"/>
      <c r="FU27" s="624"/>
      <c r="FV27" s="624"/>
      <c r="FW27" s="624"/>
      <c r="FX27" s="624"/>
      <c r="FY27" s="624"/>
      <c r="FZ27" s="624"/>
      <c r="GA27" s="624"/>
      <c r="GB27" s="624"/>
      <c r="GC27" s="624"/>
      <c r="GD27" s="624"/>
      <c r="GE27" s="624"/>
      <c r="GF27" s="624"/>
      <c r="GG27" s="624"/>
      <c r="GH27" s="624"/>
      <c r="GI27" s="624"/>
      <c r="GJ27" s="624"/>
      <c r="GK27" s="624"/>
      <c r="GL27" s="624"/>
      <c r="GM27" s="624"/>
      <c r="GN27" s="624"/>
      <c r="GO27" s="624"/>
      <c r="GP27" s="624"/>
      <c r="GQ27" s="624"/>
      <c r="GR27" s="624"/>
      <c r="GS27" s="624"/>
      <c r="GT27" s="624"/>
      <c r="GU27" s="624"/>
      <c r="GV27" s="624"/>
      <c r="GW27" s="624"/>
      <c r="GX27" s="624"/>
      <c r="GY27" s="624"/>
      <c r="GZ27" s="624"/>
      <c r="HA27" s="624"/>
      <c r="HB27" s="624"/>
      <c r="HC27" s="624"/>
      <c r="HD27" s="624"/>
      <c r="HE27" s="624"/>
      <c r="HF27" s="624"/>
      <c r="HG27" s="624"/>
      <c r="HH27" s="624"/>
      <c r="HI27" s="624"/>
      <c r="HJ27" s="624"/>
      <c r="HK27" s="624"/>
      <c r="HL27" s="624"/>
      <c r="HM27" s="624"/>
      <c r="HN27" s="624"/>
      <c r="HO27" s="624"/>
      <c r="HP27" s="624"/>
      <c r="HQ27" s="624"/>
      <c r="HR27" s="624"/>
      <c r="HS27" s="624"/>
      <c r="HT27" s="624"/>
      <c r="HU27" s="624"/>
      <c r="HV27" s="624"/>
      <c r="HW27" s="624"/>
      <c r="HX27" s="624"/>
      <c r="HY27" s="624"/>
      <c r="HZ27" s="624"/>
      <c r="IA27" s="624"/>
      <c r="IB27" s="624"/>
      <c r="IC27" s="624"/>
      <c r="ID27" s="624"/>
      <c r="IE27" s="624"/>
      <c r="IF27" s="624"/>
      <c r="IG27" s="624"/>
      <c r="IH27" s="624"/>
      <c r="II27" s="624"/>
      <c r="IJ27" s="624"/>
      <c r="IK27" s="624"/>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7"/>
  <sheetViews>
    <sheetView showGridLines="0" showZeros="0" topLeftCell="A3" workbookViewId="0">
      <selection activeCell="C7" sqref="C7"/>
    </sheetView>
  </sheetViews>
  <sheetFormatPr defaultColWidth="9.12222222222222" defaultRowHeight="11.25"/>
  <cols>
    <col min="1" max="1" width="17.3333333333333" customWidth="1"/>
    <col min="2" max="2" width="23.8333333333333" customWidth="1"/>
    <col min="3" max="3" width="38.8777777777778" customWidth="1"/>
    <col min="4" max="4" width="14.6222222222222" customWidth="1"/>
    <col min="5" max="15" width="11.6222222222222" customWidth="1"/>
    <col min="16" max="16" width="15" customWidth="1"/>
    <col min="17" max="248" width="6.62222222222222" customWidth="1"/>
  </cols>
  <sheetData>
    <row r="1" ht="23.1" customHeight="1" spans="1:248">
      <c r="A1" s="614"/>
      <c r="B1" s="614"/>
      <c r="C1" s="614"/>
      <c r="D1" s="614"/>
      <c r="E1" s="614"/>
      <c r="F1" s="614"/>
      <c r="G1" s="614"/>
      <c r="H1" s="614"/>
      <c r="I1" s="614"/>
      <c r="J1" s="614"/>
      <c r="K1" s="625"/>
      <c r="L1" s="614"/>
      <c r="M1" s="614"/>
      <c r="N1" s="614"/>
      <c r="O1" s="605" t="s">
        <v>297</v>
      </c>
      <c r="P1" s="470"/>
      <c r="Q1" s="624"/>
      <c r="R1" s="624"/>
      <c r="S1" s="624"/>
      <c r="T1" s="624"/>
      <c r="U1" s="624"/>
      <c r="V1" s="624"/>
      <c r="W1" s="624"/>
      <c r="X1" s="624"/>
      <c r="Y1" s="624"/>
      <c r="Z1" s="624"/>
      <c r="AA1" s="624"/>
      <c r="AB1" s="624"/>
      <c r="AC1" s="624"/>
      <c r="AD1" s="624"/>
      <c r="AE1" s="624"/>
      <c r="AF1" s="624"/>
      <c r="AG1" s="624"/>
      <c r="AH1" s="624"/>
      <c r="AI1" s="624"/>
      <c r="AJ1" s="624"/>
      <c r="AK1" s="624"/>
      <c r="AL1" s="624"/>
      <c r="AM1" s="624"/>
      <c r="AN1" s="624"/>
      <c r="AO1" s="624"/>
      <c r="AP1" s="624"/>
      <c r="AQ1" s="624"/>
      <c r="AR1" s="624"/>
      <c r="AS1" s="624"/>
      <c r="AT1" s="624"/>
      <c r="AU1" s="624"/>
      <c r="AV1" s="624"/>
      <c r="AW1" s="624"/>
      <c r="AX1" s="624"/>
      <c r="AY1" s="624"/>
      <c r="AZ1" s="624"/>
      <c r="BA1" s="624"/>
      <c r="BB1" s="624"/>
      <c r="BC1" s="624"/>
      <c r="BD1" s="624"/>
      <c r="BE1" s="624"/>
      <c r="BF1" s="624"/>
      <c r="BG1" s="624"/>
      <c r="BH1" s="624"/>
      <c r="BI1" s="624"/>
      <c r="BJ1" s="624"/>
      <c r="BK1" s="624"/>
      <c r="BL1" s="624"/>
      <c r="BM1" s="624"/>
      <c r="BN1" s="624"/>
      <c r="BO1" s="624"/>
      <c r="BP1" s="624"/>
      <c r="BQ1" s="624"/>
      <c r="BR1" s="624"/>
      <c r="BS1" s="624"/>
      <c r="BT1" s="624"/>
      <c r="BU1" s="624"/>
      <c r="BV1" s="624"/>
      <c r="BW1" s="624"/>
      <c r="BX1" s="624"/>
      <c r="BY1" s="624"/>
      <c r="BZ1" s="624"/>
      <c r="CA1" s="624"/>
      <c r="CB1" s="624"/>
      <c r="CC1" s="624"/>
      <c r="CD1" s="624"/>
      <c r="CE1" s="624"/>
      <c r="CF1" s="624"/>
      <c r="CG1" s="624"/>
      <c r="CH1" s="624"/>
      <c r="CI1" s="624"/>
      <c r="CJ1" s="624"/>
      <c r="CK1" s="624"/>
      <c r="CL1" s="624"/>
      <c r="CM1" s="624"/>
      <c r="CN1" s="624"/>
      <c r="CO1" s="624"/>
      <c r="CP1" s="624"/>
      <c r="CQ1" s="624"/>
      <c r="CR1" s="624"/>
      <c r="CS1" s="624"/>
      <c r="CT1" s="624"/>
      <c r="CU1" s="624"/>
      <c r="CV1" s="624"/>
      <c r="CW1" s="624"/>
      <c r="CX1" s="624"/>
      <c r="CY1" s="624"/>
      <c r="CZ1" s="624"/>
      <c r="DA1" s="624"/>
      <c r="DB1" s="624"/>
      <c r="DC1" s="624"/>
      <c r="DD1" s="624"/>
      <c r="DE1" s="624"/>
      <c r="DF1" s="624"/>
      <c r="DG1" s="624"/>
      <c r="DH1" s="624"/>
      <c r="DI1" s="624"/>
      <c r="DJ1" s="624"/>
      <c r="DK1" s="624"/>
      <c r="DL1" s="624"/>
      <c r="DM1" s="624"/>
      <c r="DN1" s="624"/>
      <c r="DO1" s="624"/>
      <c r="DP1" s="624"/>
      <c r="DQ1" s="624"/>
      <c r="DR1" s="624"/>
      <c r="DS1" s="624"/>
      <c r="DT1" s="624"/>
      <c r="DU1" s="624"/>
      <c r="DV1" s="624"/>
      <c r="DW1" s="624"/>
      <c r="DX1" s="624"/>
      <c r="DY1" s="624"/>
      <c r="DZ1" s="624"/>
      <c r="EA1" s="624"/>
      <c r="EB1" s="624"/>
      <c r="EC1" s="624"/>
      <c r="ED1" s="624"/>
      <c r="EE1" s="624"/>
      <c r="EF1" s="624"/>
      <c r="EG1" s="624"/>
      <c r="EH1" s="624"/>
      <c r="EI1" s="624"/>
      <c r="EJ1" s="624"/>
      <c r="EK1" s="624"/>
      <c r="EL1" s="624"/>
      <c r="EM1" s="624"/>
      <c r="EN1" s="624"/>
      <c r="EO1" s="624"/>
      <c r="EP1" s="624"/>
      <c r="EQ1" s="624"/>
      <c r="ER1" s="624"/>
      <c r="ES1" s="624"/>
      <c r="ET1" s="624"/>
      <c r="EU1" s="624"/>
      <c r="EV1" s="624"/>
      <c r="EW1" s="624"/>
      <c r="EX1" s="624"/>
      <c r="EY1" s="624"/>
      <c r="EZ1" s="624"/>
      <c r="FA1" s="624"/>
      <c r="FB1" s="624"/>
      <c r="FC1" s="624"/>
      <c r="FD1" s="624"/>
      <c r="FE1" s="624"/>
      <c r="FF1" s="624"/>
      <c r="FG1" s="624"/>
      <c r="FH1" s="624"/>
      <c r="FI1" s="624"/>
      <c r="FJ1" s="624"/>
      <c r="FK1" s="624"/>
      <c r="FL1" s="624"/>
      <c r="FM1" s="624"/>
      <c r="FN1" s="624"/>
      <c r="FO1" s="624"/>
      <c r="FP1" s="624"/>
      <c r="FQ1" s="624"/>
      <c r="FR1" s="624"/>
      <c r="FS1" s="624"/>
      <c r="FT1" s="624"/>
      <c r="FU1" s="624"/>
      <c r="FV1" s="624"/>
      <c r="FW1" s="624"/>
      <c r="FX1" s="624"/>
      <c r="FY1" s="624"/>
      <c r="FZ1" s="624"/>
      <c r="GA1" s="624"/>
      <c r="GB1" s="624"/>
      <c r="GC1" s="624"/>
      <c r="GD1" s="624"/>
      <c r="GE1" s="624"/>
      <c r="GF1" s="624"/>
      <c r="GG1" s="624"/>
      <c r="GH1" s="624"/>
      <c r="GI1" s="624"/>
      <c r="GJ1" s="624"/>
      <c r="GK1" s="624"/>
      <c r="GL1" s="624"/>
      <c r="GM1" s="624"/>
      <c r="GN1" s="624"/>
      <c r="GO1" s="624"/>
      <c r="GP1" s="624"/>
      <c r="GQ1" s="624"/>
      <c r="GR1" s="624"/>
      <c r="GS1" s="624"/>
      <c r="GT1" s="624"/>
      <c r="GU1" s="624"/>
      <c r="GV1" s="624"/>
      <c r="GW1" s="624"/>
      <c r="GX1" s="624"/>
      <c r="GY1" s="624"/>
      <c r="GZ1" s="624"/>
      <c r="HA1" s="624"/>
      <c r="HB1" s="624"/>
      <c r="HC1" s="624"/>
      <c r="HD1" s="624"/>
      <c r="HE1" s="624"/>
      <c r="HF1" s="624"/>
      <c r="HG1" s="624"/>
      <c r="HH1" s="624"/>
      <c r="HI1" s="624"/>
      <c r="HJ1" s="624"/>
      <c r="HK1" s="624"/>
      <c r="HL1" s="624"/>
      <c r="HM1" s="624"/>
      <c r="HN1" s="624"/>
      <c r="HO1" s="624"/>
      <c r="HP1" s="624"/>
      <c r="HQ1" s="624"/>
      <c r="HR1" s="624"/>
      <c r="HS1" s="624"/>
      <c r="HT1" s="624"/>
      <c r="HU1" s="624"/>
      <c r="HV1" s="624"/>
      <c r="HW1" s="624"/>
      <c r="HX1" s="624"/>
      <c r="HY1" s="624"/>
      <c r="HZ1" s="624"/>
      <c r="IA1" s="624"/>
      <c r="IB1" s="624"/>
      <c r="IC1" s="624"/>
      <c r="ID1" s="624"/>
      <c r="IE1" s="624"/>
      <c r="IF1" s="624"/>
      <c r="IG1" s="624"/>
      <c r="IH1" s="624"/>
      <c r="II1" s="624"/>
      <c r="IJ1" s="624"/>
      <c r="IK1" s="624"/>
      <c r="IL1" s="624"/>
      <c r="IM1" s="624"/>
      <c r="IN1" s="624"/>
    </row>
    <row r="2" ht="23.1" customHeight="1" spans="1:248">
      <c r="A2" s="493" t="s">
        <v>298</v>
      </c>
      <c r="B2" s="493"/>
      <c r="C2" s="493"/>
      <c r="D2" s="493"/>
      <c r="E2" s="493"/>
      <c r="F2" s="493"/>
      <c r="G2" s="493"/>
      <c r="H2" s="493"/>
      <c r="I2" s="493"/>
      <c r="J2" s="493"/>
      <c r="K2" s="493"/>
      <c r="L2" s="493"/>
      <c r="M2" s="493"/>
      <c r="N2" s="493"/>
      <c r="O2" s="493"/>
      <c r="P2" s="624"/>
      <c r="Q2" s="624"/>
      <c r="R2" s="624"/>
      <c r="S2" s="624"/>
      <c r="T2" s="624"/>
      <c r="U2" s="624"/>
      <c r="V2" s="624"/>
      <c r="W2" s="624"/>
      <c r="X2" s="624"/>
      <c r="Y2" s="624"/>
      <c r="Z2" s="624"/>
      <c r="AA2" s="624"/>
      <c r="AB2" s="624"/>
      <c r="AC2" s="624"/>
      <c r="AD2" s="624"/>
      <c r="AE2" s="624"/>
      <c r="AF2" s="624"/>
      <c r="AG2" s="624"/>
      <c r="AH2" s="624"/>
      <c r="AI2" s="624"/>
      <c r="AJ2" s="624"/>
      <c r="AK2" s="624"/>
      <c r="AL2" s="624"/>
      <c r="AM2" s="624"/>
      <c r="AN2" s="624"/>
      <c r="AO2" s="624"/>
      <c r="AP2" s="624"/>
      <c r="AQ2" s="624"/>
      <c r="AR2" s="624"/>
      <c r="AS2" s="624"/>
      <c r="AT2" s="624"/>
      <c r="AU2" s="624"/>
      <c r="AV2" s="624"/>
      <c r="AW2" s="624"/>
      <c r="AX2" s="624"/>
      <c r="AY2" s="624"/>
      <c r="AZ2" s="624"/>
      <c r="BA2" s="624"/>
      <c r="BB2" s="624"/>
      <c r="BC2" s="624"/>
      <c r="BD2" s="624"/>
      <c r="BE2" s="624"/>
      <c r="BF2" s="624"/>
      <c r="BG2" s="624"/>
      <c r="BH2" s="624"/>
      <c r="BI2" s="624"/>
      <c r="BJ2" s="624"/>
      <c r="BK2" s="624"/>
      <c r="BL2" s="624"/>
      <c r="BM2" s="624"/>
      <c r="BN2" s="624"/>
      <c r="BO2" s="624"/>
      <c r="BP2" s="624"/>
      <c r="BQ2" s="624"/>
      <c r="BR2" s="624"/>
      <c r="BS2" s="624"/>
      <c r="BT2" s="624"/>
      <c r="BU2" s="624"/>
      <c r="BV2" s="624"/>
      <c r="BW2" s="624"/>
      <c r="BX2" s="624"/>
      <c r="BY2" s="624"/>
      <c r="BZ2" s="624"/>
      <c r="CA2" s="624"/>
      <c r="CB2" s="624"/>
      <c r="CC2" s="624"/>
      <c r="CD2" s="624"/>
      <c r="CE2" s="624"/>
      <c r="CF2" s="624"/>
      <c r="CG2" s="624"/>
      <c r="CH2" s="624"/>
      <c r="CI2" s="624"/>
      <c r="CJ2" s="624"/>
      <c r="CK2" s="624"/>
      <c r="CL2" s="624"/>
      <c r="CM2" s="624"/>
      <c r="CN2" s="624"/>
      <c r="CO2" s="624"/>
      <c r="CP2" s="624"/>
      <c r="CQ2" s="624"/>
      <c r="CR2" s="624"/>
      <c r="CS2" s="624"/>
      <c r="CT2" s="624"/>
      <c r="CU2" s="624"/>
      <c r="CV2" s="624"/>
      <c r="CW2" s="624"/>
      <c r="CX2" s="624"/>
      <c r="CY2" s="624"/>
      <c r="CZ2" s="624"/>
      <c r="DA2" s="624"/>
      <c r="DB2" s="624"/>
      <c r="DC2" s="624"/>
      <c r="DD2" s="624"/>
      <c r="DE2" s="624"/>
      <c r="DF2" s="624"/>
      <c r="DG2" s="624"/>
      <c r="DH2" s="624"/>
      <c r="DI2" s="624"/>
      <c r="DJ2" s="624"/>
      <c r="DK2" s="624"/>
      <c r="DL2" s="624"/>
      <c r="DM2" s="624"/>
      <c r="DN2" s="624"/>
      <c r="DO2" s="624"/>
      <c r="DP2" s="624"/>
      <c r="DQ2" s="624"/>
      <c r="DR2" s="624"/>
      <c r="DS2" s="624"/>
      <c r="DT2" s="624"/>
      <c r="DU2" s="624"/>
      <c r="DV2" s="624"/>
      <c r="DW2" s="624"/>
      <c r="DX2" s="624"/>
      <c r="DY2" s="624"/>
      <c r="DZ2" s="624"/>
      <c r="EA2" s="624"/>
      <c r="EB2" s="624"/>
      <c r="EC2" s="624"/>
      <c r="ED2" s="624"/>
      <c r="EE2" s="624"/>
      <c r="EF2" s="624"/>
      <c r="EG2" s="624"/>
      <c r="EH2" s="624"/>
      <c r="EI2" s="624"/>
      <c r="EJ2" s="624"/>
      <c r="EK2" s="624"/>
      <c r="EL2" s="624"/>
      <c r="EM2" s="624"/>
      <c r="EN2" s="624"/>
      <c r="EO2" s="624"/>
      <c r="EP2" s="624"/>
      <c r="EQ2" s="624"/>
      <c r="ER2" s="624"/>
      <c r="ES2" s="624"/>
      <c r="ET2" s="624"/>
      <c r="EU2" s="624"/>
      <c r="EV2" s="624"/>
      <c r="EW2" s="624"/>
      <c r="EX2" s="624"/>
      <c r="EY2" s="624"/>
      <c r="EZ2" s="624"/>
      <c r="FA2" s="624"/>
      <c r="FB2" s="624"/>
      <c r="FC2" s="624"/>
      <c r="FD2" s="624"/>
      <c r="FE2" s="624"/>
      <c r="FF2" s="624"/>
      <c r="FG2" s="624"/>
      <c r="FH2" s="624"/>
      <c r="FI2" s="624"/>
      <c r="FJ2" s="624"/>
      <c r="FK2" s="624"/>
      <c r="FL2" s="624"/>
      <c r="FM2" s="624"/>
      <c r="FN2" s="624"/>
      <c r="FO2" s="624"/>
      <c r="FP2" s="624"/>
      <c r="FQ2" s="624"/>
      <c r="FR2" s="624"/>
      <c r="FS2" s="624"/>
      <c r="FT2" s="624"/>
      <c r="FU2" s="624"/>
      <c r="FV2" s="624"/>
      <c r="FW2" s="624"/>
      <c r="FX2" s="624"/>
      <c r="FY2" s="624"/>
      <c r="FZ2" s="624"/>
      <c r="GA2" s="624"/>
      <c r="GB2" s="624"/>
      <c r="GC2" s="624"/>
      <c r="GD2" s="624"/>
      <c r="GE2" s="624"/>
      <c r="GF2" s="624"/>
      <c r="GG2" s="624"/>
      <c r="GH2" s="624"/>
      <c r="GI2" s="624"/>
      <c r="GJ2" s="624"/>
      <c r="GK2" s="624"/>
      <c r="GL2" s="624"/>
      <c r="GM2" s="624"/>
      <c r="GN2" s="624"/>
      <c r="GO2" s="624"/>
      <c r="GP2" s="624"/>
      <c r="GQ2" s="624"/>
      <c r="GR2" s="624"/>
      <c r="GS2" s="624"/>
      <c r="GT2" s="624"/>
      <c r="GU2" s="624"/>
      <c r="GV2" s="624"/>
      <c r="GW2" s="624"/>
      <c r="GX2" s="624"/>
      <c r="GY2" s="624"/>
      <c r="GZ2" s="624"/>
      <c r="HA2" s="624"/>
      <c r="HB2" s="624"/>
      <c r="HC2" s="624"/>
      <c r="HD2" s="624"/>
      <c r="HE2" s="624"/>
      <c r="HF2" s="624"/>
      <c r="HG2" s="624"/>
      <c r="HH2" s="624"/>
      <c r="HI2" s="624"/>
      <c r="HJ2" s="624"/>
      <c r="HK2" s="624"/>
      <c r="HL2" s="624"/>
      <c r="HM2" s="624"/>
      <c r="HN2" s="624"/>
      <c r="HO2" s="624"/>
      <c r="HP2" s="624"/>
      <c r="HQ2" s="624"/>
      <c r="HR2" s="624"/>
      <c r="HS2" s="624"/>
      <c r="HT2" s="624"/>
      <c r="HU2" s="624"/>
      <c r="HV2" s="624"/>
      <c r="HW2" s="624"/>
      <c r="HX2" s="624"/>
      <c r="HY2" s="624"/>
      <c r="HZ2" s="624"/>
      <c r="IA2" s="624"/>
      <c r="IB2" s="624"/>
      <c r="IC2" s="624"/>
      <c r="ID2" s="624"/>
      <c r="IE2" s="624"/>
      <c r="IF2" s="624"/>
      <c r="IG2" s="624"/>
      <c r="IH2" s="624"/>
      <c r="II2" s="624"/>
      <c r="IJ2" s="624"/>
      <c r="IK2" s="624"/>
      <c r="IL2" s="624"/>
      <c r="IM2" s="624"/>
      <c r="IN2" s="624"/>
    </row>
    <row r="3" ht="30.75" customHeight="1" spans="1:248">
      <c r="A3" s="453"/>
      <c r="B3" s="453"/>
      <c r="C3" s="453"/>
      <c r="D3" s="615"/>
      <c r="E3" s="616"/>
      <c r="F3" s="492"/>
      <c r="G3" s="615"/>
      <c r="H3" s="492"/>
      <c r="I3" s="615"/>
      <c r="J3" s="615"/>
      <c r="K3" s="625"/>
      <c r="L3" s="615"/>
      <c r="M3" s="615"/>
      <c r="N3" s="626" t="s">
        <v>88</v>
      </c>
      <c r="O3" s="626"/>
      <c r="P3" s="473"/>
      <c r="Q3" s="624"/>
      <c r="R3" s="624"/>
      <c r="S3" s="624"/>
      <c r="T3" s="624"/>
      <c r="U3" s="624"/>
      <c r="V3" s="624"/>
      <c r="W3" s="624"/>
      <c r="X3" s="624"/>
      <c r="Y3" s="624"/>
      <c r="Z3" s="624"/>
      <c r="AA3" s="624"/>
      <c r="AB3" s="624"/>
      <c r="AC3" s="624"/>
      <c r="AD3" s="624"/>
      <c r="AE3" s="624"/>
      <c r="AF3" s="624"/>
      <c r="AG3" s="624"/>
      <c r="AH3" s="624"/>
      <c r="AI3" s="624"/>
      <c r="AJ3" s="624"/>
      <c r="AK3" s="624"/>
      <c r="AL3" s="624"/>
      <c r="AM3" s="624"/>
      <c r="AN3" s="624"/>
      <c r="AO3" s="624"/>
      <c r="AP3" s="624"/>
      <c r="AQ3" s="624"/>
      <c r="AR3" s="624"/>
      <c r="AS3" s="624"/>
      <c r="AT3" s="624"/>
      <c r="AU3" s="624"/>
      <c r="AV3" s="624"/>
      <c r="AW3" s="624"/>
      <c r="AX3" s="624"/>
      <c r="AY3" s="624"/>
      <c r="AZ3" s="624"/>
      <c r="BA3" s="624"/>
      <c r="BB3" s="624"/>
      <c r="BC3" s="624"/>
      <c r="BD3" s="624"/>
      <c r="BE3" s="624"/>
      <c r="BF3" s="624"/>
      <c r="BG3" s="624"/>
      <c r="BH3" s="624"/>
      <c r="BI3" s="624"/>
      <c r="BJ3" s="624"/>
      <c r="BK3" s="624"/>
      <c r="BL3" s="624"/>
      <c r="BM3" s="624"/>
      <c r="BN3" s="624"/>
      <c r="BO3" s="624"/>
      <c r="BP3" s="624"/>
      <c r="BQ3" s="624"/>
      <c r="BR3" s="624"/>
      <c r="BS3" s="624"/>
      <c r="BT3" s="624"/>
      <c r="BU3" s="624"/>
      <c r="BV3" s="624"/>
      <c r="BW3" s="624"/>
      <c r="BX3" s="624"/>
      <c r="BY3" s="624"/>
      <c r="BZ3" s="624"/>
      <c r="CA3" s="624"/>
      <c r="CB3" s="624"/>
      <c r="CC3" s="624"/>
      <c r="CD3" s="624"/>
      <c r="CE3" s="624"/>
      <c r="CF3" s="624"/>
      <c r="CG3" s="624"/>
      <c r="CH3" s="624"/>
      <c r="CI3" s="624"/>
      <c r="CJ3" s="624"/>
      <c r="CK3" s="624"/>
      <c r="CL3" s="624"/>
      <c r="CM3" s="624"/>
      <c r="CN3" s="624"/>
      <c r="CO3" s="624"/>
      <c r="CP3" s="624"/>
      <c r="CQ3" s="624"/>
      <c r="CR3" s="624"/>
      <c r="CS3" s="624"/>
      <c r="CT3" s="624"/>
      <c r="CU3" s="624"/>
      <c r="CV3" s="624"/>
      <c r="CW3" s="624"/>
      <c r="CX3" s="624"/>
      <c r="CY3" s="624"/>
      <c r="CZ3" s="624"/>
      <c r="DA3" s="624"/>
      <c r="DB3" s="624"/>
      <c r="DC3" s="624"/>
      <c r="DD3" s="624"/>
      <c r="DE3" s="624"/>
      <c r="DF3" s="624"/>
      <c r="DG3" s="624"/>
      <c r="DH3" s="624"/>
      <c r="DI3" s="624"/>
      <c r="DJ3" s="624"/>
      <c r="DK3" s="624"/>
      <c r="DL3" s="624"/>
      <c r="DM3" s="624"/>
      <c r="DN3" s="624"/>
      <c r="DO3" s="624"/>
      <c r="DP3" s="624"/>
      <c r="DQ3" s="624"/>
      <c r="DR3" s="624"/>
      <c r="DS3" s="624"/>
      <c r="DT3" s="624"/>
      <c r="DU3" s="624"/>
      <c r="DV3" s="624"/>
      <c r="DW3" s="624"/>
      <c r="DX3" s="624"/>
      <c r="DY3" s="624"/>
      <c r="DZ3" s="624"/>
      <c r="EA3" s="624"/>
      <c r="EB3" s="624"/>
      <c r="EC3" s="624"/>
      <c r="ED3" s="624"/>
      <c r="EE3" s="624"/>
      <c r="EF3" s="624"/>
      <c r="EG3" s="624"/>
      <c r="EH3" s="624"/>
      <c r="EI3" s="624"/>
      <c r="EJ3" s="624"/>
      <c r="EK3" s="624"/>
      <c r="EL3" s="624"/>
      <c r="EM3" s="624"/>
      <c r="EN3" s="624"/>
      <c r="EO3" s="624"/>
      <c r="EP3" s="624"/>
      <c r="EQ3" s="624"/>
      <c r="ER3" s="624"/>
      <c r="ES3" s="624"/>
      <c r="ET3" s="624"/>
      <c r="EU3" s="624"/>
      <c r="EV3" s="624"/>
      <c r="EW3" s="624"/>
      <c r="EX3" s="624"/>
      <c r="EY3" s="624"/>
      <c r="EZ3" s="624"/>
      <c r="FA3" s="624"/>
      <c r="FB3" s="624"/>
      <c r="FC3" s="624"/>
      <c r="FD3" s="624"/>
      <c r="FE3" s="624"/>
      <c r="FF3" s="624"/>
      <c r="FG3" s="624"/>
      <c r="FH3" s="624"/>
      <c r="FI3" s="624"/>
      <c r="FJ3" s="624"/>
      <c r="FK3" s="624"/>
      <c r="FL3" s="624"/>
      <c r="FM3" s="624"/>
      <c r="FN3" s="624"/>
      <c r="FO3" s="624"/>
      <c r="FP3" s="624"/>
      <c r="FQ3" s="624"/>
      <c r="FR3" s="624"/>
      <c r="FS3" s="624"/>
      <c r="FT3" s="624"/>
      <c r="FU3" s="624"/>
      <c r="FV3" s="624"/>
      <c r="FW3" s="624"/>
      <c r="FX3" s="624"/>
      <c r="FY3" s="624"/>
      <c r="FZ3" s="624"/>
      <c r="GA3" s="624"/>
      <c r="GB3" s="624"/>
      <c r="GC3" s="624"/>
      <c r="GD3" s="624"/>
      <c r="GE3" s="624"/>
      <c r="GF3" s="624"/>
      <c r="GG3" s="624"/>
      <c r="GH3" s="624"/>
      <c r="GI3" s="624"/>
      <c r="GJ3" s="624"/>
      <c r="GK3" s="624"/>
      <c r="GL3" s="624"/>
      <c r="GM3" s="624"/>
      <c r="GN3" s="624"/>
      <c r="GO3" s="624"/>
      <c r="GP3" s="624"/>
      <c r="GQ3" s="624"/>
      <c r="GR3" s="624"/>
      <c r="GS3" s="624"/>
      <c r="GT3" s="624"/>
      <c r="GU3" s="624"/>
      <c r="GV3" s="624"/>
      <c r="GW3" s="624"/>
      <c r="GX3" s="624"/>
      <c r="GY3" s="624"/>
      <c r="GZ3" s="624"/>
      <c r="HA3" s="624"/>
      <c r="HB3" s="624"/>
      <c r="HC3" s="624"/>
      <c r="HD3" s="624"/>
      <c r="HE3" s="624"/>
      <c r="HF3" s="624"/>
      <c r="HG3" s="624"/>
      <c r="HH3" s="624"/>
      <c r="HI3" s="624"/>
      <c r="HJ3" s="624"/>
      <c r="HK3" s="624"/>
      <c r="HL3" s="624"/>
      <c r="HM3" s="624"/>
      <c r="HN3" s="624"/>
      <c r="HO3" s="624"/>
      <c r="HP3" s="624"/>
      <c r="HQ3" s="624"/>
      <c r="HR3" s="624"/>
      <c r="HS3" s="624"/>
      <c r="HT3" s="624"/>
      <c r="HU3" s="624"/>
      <c r="HV3" s="624"/>
      <c r="HW3" s="624"/>
      <c r="HX3" s="624"/>
      <c r="HY3" s="624"/>
      <c r="HZ3" s="624"/>
      <c r="IA3" s="624"/>
      <c r="IB3" s="624"/>
      <c r="IC3" s="624"/>
      <c r="ID3" s="624"/>
      <c r="IE3" s="624"/>
      <c r="IF3" s="624"/>
      <c r="IG3" s="624"/>
      <c r="IH3" s="624"/>
      <c r="II3" s="624"/>
      <c r="IJ3" s="624"/>
      <c r="IK3" s="624"/>
      <c r="IL3" s="624"/>
      <c r="IM3" s="624"/>
      <c r="IN3" s="624"/>
    </row>
    <row r="4" ht="23.1" customHeight="1" spans="1:248">
      <c r="A4" s="617" t="s">
        <v>118</v>
      </c>
      <c r="B4" s="617" t="s">
        <v>89</v>
      </c>
      <c r="C4" s="477" t="s">
        <v>119</v>
      </c>
      <c r="D4" s="618" t="s">
        <v>120</v>
      </c>
      <c r="E4" s="619" t="s">
        <v>299</v>
      </c>
      <c r="F4" s="619" t="s">
        <v>300</v>
      </c>
      <c r="G4" s="619" t="s">
        <v>301</v>
      </c>
      <c r="H4" s="619" t="s">
        <v>302</v>
      </c>
      <c r="I4" s="619" t="s">
        <v>303</v>
      </c>
      <c r="J4" s="619" t="s">
        <v>304</v>
      </c>
      <c r="K4" s="627" t="s">
        <v>305</v>
      </c>
      <c r="L4" s="627" t="s">
        <v>306</v>
      </c>
      <c r="M4" s="627" t="s">
        <v>307</v>
      </c>
      <c r="N4" s="627" t="s">
        <v>308</v>
      </c>
      <c r="O4" s="627" t="s">
        <v>309</v>
      </c>
      <c r="P4" s="624"/>
      <c r="Q4" s="624"/>
      <c r="R4" s="624"/>
      <c r="S4" s="624"/>
      <c r="T4" s="624"/>
      <c r="U4" s="624"/>
      <c r="V4" s="624"/>
      <c r="W4" s="624"/>
      <c r="X4" s="624"/>
      <c r="Y4" s="624"/>
      <c r="Z4" s="624"/>
      <c r="AA4" s="624"/>
      <c r="AB4" s="624"/>
      <c r="AC4" s="624"/>
      <c r="AD4" s="624"/>
      <c r="AE4" s="624"/>
      <c r="AF4" s="624"/>
      <c r="AG4" s="624"/>
      <c r="AH4" s="624"/>
      <c r="AI4" s="624"/>
      <c r="AJ4" s="624"/>
      <c r="AK4" s="624"/>
      <c r="AL4" s="624"/>
      <c r="AM4" s="624"/>
      <c r="AN4" s="624"/>
      <c r="AO4" s="624"/>
      <c r="AP4" s="624"/>
      <c r="AQ4" s="624"/>
      <c r="AR4" s="624"/>
      <c r="AS4" s="624"/>
      <c r="AT4" s="624"/>
      <c r="AU4" s="624"/>
      <c r="AV4" s="624"/>
      <c r="AW4" s="624"/>
      <c r="AX4" s="624"/>
      <c r="AY4" s="624"/>
      <c r="AZ4" s="624"/>
      <c r="BA4" s="624"/>
      <c r="BB4" s="624"/>
      <c r="BC4" s="624"/>
      <c r="BD4" s="624"/>
      <c r="BE4" s="624"/>
      <c r="BF4" s="624"/>
      <c r="BG4" s="624"/>
      <c r="BH4" s="624"/>
      <c r="BI4" s="624"/>
      <c r="BJ4" s="624"/>
      <c r="BK4" s="624"/>
      <c r="BL4" s="624"/>
      <c r="BM4" s="624"/>
      <c r="BN4" s="624"/>
      <c r="BO4" s="624"/>
      <c r="BP4" s="624"/>
      <c r="BQ4" s="624"/>
      <c r="BR4" s="624"/>
      <c r="BS4" s="624"/>
      <c r="BT4" s="624"/>
      <c r="BU4" s="624"/>
      <c r="BV4" s="624"/>
      <c r="BW4" s="624"/>
      <c r="BX4" s="624"/>
      <c r="BY4" s="624"/>
      <c r="BZ4" s="624"/>
      <c r="CA4" s="624"/>
      <c r="CB4" s="624"/>
      <c r="CC4" s="624"/>
      <c r="CD4" s="624"/>
      <c r="CE4" s="624"/>
      <c r="CF4" s="624"/>
      <c r="CG4" s="624"/>
      <c r="CH4" s="624"/>
      <c r="CI4" s="624"/>
      <c r="CJ4" s="624"/>
      <c r="CK4" s="624"/>
      <c r="CL4" s="624"/>
      <c r="CM4" s="624"/>
      <c r="CN4" s="624"/>
      <c r="CO4" s="624"/>
      <c r="CP4" s="624"/>
      <c r="CQ4" s="624"/>
      <c r="CR4" s="624"/>
      <c r="CS4" s="624"/>
      <c r="CT4" s="624"/>
      <c r="CU4" s="624"/>
      <c r="CV4" s="624"/>
      <c r="CW4" s="624"/>
      <c r="CX4" s="624"/>
      <c r="CY4" s="624"/>
      <c r="CZ4" s="624"/>
      <c r="DA4" s="624"/>
      <c r="DB4" s="624"/>
      <c r="DC4" s="624"/>
      <c r="DD4" s="624"/>
      <c r="DE4" s="624"/>
      <c r="DF4" s="624"/>
      <c r="DG4" s="624"/>
      <c r="DH4" s="624"/>
      <c r="DI4" s="624"/>
      <c r="DJ4" s="624"/>
      <c r="DK4" s="624"/>
      <c r="DL4" s="624"/>
      <c r="DM4" s="624"/>
      <c r="DN4" s="624"/>
      <c r="DO4" s="624"/>
      <c r="DP4" s="624"/>
      <c r="DQ4" s="624"/>
      <c r="DR4" s="624"/>
      <c r="DS4" s="624"/>
      <c r="DT4" s="624"/>
      <c r="DU4" s="624"/>
      <c r="DV4" s="624"/>
      <c r="DW4" s="624"/>
      <c r="DX4" s="624"/>
      <c r="DY4" s="624"/>
      <c r="DZ4" s="624"/>
      <c r="EA4" s="624"/>
      <c r="EB4" s="624"/>
      <c r="EC4" s="624"/>
      <c r="ED4" s="624"/>
      <c r="EE4" s="624"/>
      <c r="EF4" s="624"/>
      <c r="EG4" s="624"/>
      <c r="EH4" s="624"/>
      <c r="EI4" s="624"/>
      <c r="EJ4" s="624"/>
      <c r="EK4" s="624"/>
      <c r="EL4" s="624"/>
      <c r="EM4" s="624"/>
      <c r="EN4" s="624"/>
      <c r="EO4" s="624"/>
      <c r="EP4" s="624"/>
      <c r="EQ4" s="624"/>
      <c r="ER4" s="624"/>
      <c r="ES4" s="624"/>
      <c r="ET4" s="624"/>
      <c r="EU4" s="624"/>
      <c r="EV4" s="624"/>
      <c r="EW4" s="624"/>
      <c r="EX4" s="624"/>
      <c r="EY4" s="624"/>
      <c r="EZ4" s="624"/>
      <c r="FA4" s="624"/>
      <c r="FB4" s="624"/>
      <c r="FC4" s="624"/>
      <c r="FD4" s="624"/>
      <c r="FE4" s="624"/>
      <c r="FF4" s="624"/>
      <c r="FG4" s="624"/>
      <c r="FH4" s="624"/>
      <c r="FI4" s="624"/>
      <c r="FJ4" s="624"/>
      <c r="FK4" s="624"/>
      <c r="FL4" s="624"/>
      <c r="FM4" s="624"/>
      <c r="FN4" s="624"/>
      <c r="FO4" s="624"/>
      <c r="FP4" s="624"/>
      <c r="FQ4" s="624"/>
      <c r="FR4" s="624"/>
      <c r="FS4" s="624"/>
      <c r="FT4" s="624"/>
      <c r="FU4" s="624"/>
      <c r="FV4" s="624"/>
      <c r="FW4" s="624"/>
      <c r="FX4" s="624"/>
      <c r="FY4" s="624"/>
      <c r="FZ4" s="624"/>
      <c r="GA4" s="624"/>
      <c r="GB4" s="624"/>
      <c r="GC4" s="624"/>
      <c r="GD4" s="624"/>
      <c r="GE4" s="624"/>
      <c r="GF4" s="624"/>
      <c r="GG4" s="624"/>
      <c r="GH4" s="624"/>
      <c r="GI4" s="624"/>
      <c r="GJ4" s="624"/>
      <c r="GK4" s="624"/>
      <c r="GL4" s="624"/>
      <c r="GM4" s="624"/>
      <c r="GN4" s="624"/>
      <c r="GO4" s="624"/>
      <c r="GP4" s="624"/>
      <c r="GQ4" s="624"/>
      <c r="GR4" s="624"/>
      <c r="GS4" s="624"/>
      <c r="GT4" s="624"/>
      <c r="GU4" s="624"/>
      <c r="GV4" s="624"/>
      <c r="GW4" s="624"/>
      <c r="GX4" s="624"/>
      <c r="GY4" s="624"/>
      <c r="GZ4" s="624"/>
      <c r="HA4" s="624"/>
      <c r="HB4" s="624"/>
      <c r="HC4" s="624"/>
      <c r="HD4" s="624"/>
      <c r="HE4" s="624"/>
      <c r="HF4" s="624"/>
      <c r="HG4" s="624"/>
      <c r="HH4" s="624"/>
      <c r="HI4" s="624"/>
      <c r="HJ4" s="624"/>
      <c r="HK4" s="624"/>
      <c r="HL4" s="624"/>
      <c r="HM4" s="624"/>
      <c r="HN4" s="624"/>
      <c r="HO4" s="624"/>
      <c r="HP4" s="624"/>
      <c r="HQ4" s="624"/>
      <c r="HR4" s="624"/>
      <c r="HS4" s="624"/>
      <c r="HT4" s="624"/>
      <c r="HU4" s="624"/>
      <c r="HV4" s="624"/>
      <c r="HW4" s="624"/>
      <c r="HX4" s="624"/>
      <c r="HY4" s="624"/>
      <c r="HZ4" s="624"/>
      <c r="IA4" s="624"/>
      <c r="IB4" s="624"/>
      <c r="IC4" s="624"/>
      <c r="ID4" s="624"/>
      <c r="IE4" s="624"/>
      <c r="IF4" s="624"/>
      <c r="IG4" s="624"/>
      <c r="IH4" s="624"/>
      <c r="II4" s="624"/>
      <c r="IJ4" s="624"/>
      <c r="IK4" s="624"/>
      <c r="IL4" s="624"/>
      <c r="IM4" s="624"/>
      <c r="IN4" s="624"/>
    </row>
    <row r="5" ht="19.5" customHeight="1" spans="1:248">
      <c r="A5" s="617"/>
      <c r="B5" s="617"/>
      <c r="C5" s="477"/>
      <c r="D5" s="618"/>
      <c r="E5" s="619"/>
      <c r="F5" s="619"/>
      <c r="G5" s="619"/>
      <c r="H5" s="619"/>
      <c r="I5" s="619"/>
      <c r="J5" s="619"/>
      <c r="K5" s="627"/>
      <c r="L5" s="627"/>
      <c r="M5" s="627"/>
      <c r="N5" s="627"/>
      <c r="O5" s="627"/>
      <c r="P5" s="624"/>
      <c r="Q5" s="624"/>
      <c r="R5" s="624"/>
      <c r="S5" s="624"/>
      <c r="T5" s="624"/>
      <c r="U5" s="624"/>
      <c r="V5" s="624"/>
      <c r="W5" s="624"/>
      <c r="X5" s="624"/>
      <c r="Y5" s="624"/>
      <c r="Z5" s="624"/>
      <c r="AA5" s="624"/>
      <c r="AB5" s="624"/>
      <c r="AC5" s="624"/>
      <c r="AD5" s="624"/>
      <c r="AE5" s="624"/>
      <c r="AF5" s="624"/>
      <c r="AG5" s="624"/>
      <c r="AH5" s="624"/>
      <c r="AI5" s="624"/>
      <c r="AJ5" s="624"/>
      <c r="AK5" s="624"/>
      <c r="AL5" s="624"/>
      <c r="AM5" s="624"/>
      <c r="AN5" s="624"/>
      <c r="AO5" s="624"/>
      <c r="AP5" s="624"/>
      <c r="AQ5" s="624"/>
      <c r="AR5" s="624"/>
      <c r="AS5" s="624"/>
      <c r="AT5" s="624"/>
      <c r="AU5" s="624"/>
      <c r="AV5" s="624"/>
      <c r="AW5" s="624"/>
      <c r="AX5" s="624"/>
      <c r="AY5" s="624"/>
      <c r="AZ5" s="624"/>
      <c r="BA5" s="624"/>
      <c r="BB5" s="624"/>
      <c r="BC5" s="624"/>
      <c r="BD5" s="624"/>
      <c r="BE5" s="624"/>
      <c r="BF5" s="624"/>
      <c r="BG5" s="624"/>
      <c r="BH5" s="624"/>
      <c r="BI5" s="624"/>
      <c r="BJ5" s="624"/>
      <c r="BK5" s="624"/>
      <c r="BL5" s="624"/>
      <c r="BM5" s="624"/>
      <c r="BN5" s="624"/>
      <c r="BO5" s="624"/>
      <c r="BP5" s="624"/>
      <c r="BQ5" s="624"/>
      <c r="BR5" s="624"/>
      <c r="BS5" s="624"/>
      <c r="BT5" s="624"/>
      <c r="BU5" s="624"/>
      <c r="BV5" s="624"/>
      <c r="BW5" s="624"/>
      <c r="BX5" s="624"/>
      <c r="BY5" s="624"/>
      <c r="BZ5" s="624"/>
      <c r="CA5" s="624"/>
      <c r="CB5" s="624"/>
      <c r="CC5" s="624"/>
      <c r="CD5" s="624"/>
      <c r="CE5" s="624"/>
      <c r="CF5" s="624"/>
      <c r="CG5" s="624"/>
      <c r="CH5" s="624"/>
      <c r="CI5" s="624"/>
      <c r="CJ5" s="624"/>
      <c r="CK5" s="624"/>
      <c r="CL5" s="624"/>
      <c r="CM5" s="624"/>
      <c r="CN5" s="624"/>
      <c r="CO5" s="624"/>
      <c r="CP5" s="624"/>
      <c r="CQ5" s="624"/>
      <c r="CR5" s="624"/>
      <c r="CS5" s="624"/>
      <c r="CT5" s="624"/>
      <c r="CU5" s="624"/>
      <c r="CV5" s="624"/>
      <c r="CW5" s="624"/>
      <c r="CX5" s="624"/>
      <c r="CY5" s="624"/>
      <c r="CZ5" s="624"/>
      <c r="DA5" s="624"/>
      <c r="DB5" s="624"/>
      <c r="DC5" s="624"/>
      <c r="DD5" s="624"/>
      <c r="DE5" s="624"/>
      <c r="DF5" s="624"/>
      <c r="DG5" s="624"/>
      <c r="DH5" s="624"/>
      <c r="DI5" s="624"/>
      <c r="DJ5" s="624"/>
      <c r="DK5" s="624"/>
      <c r="DL5" s="624"/>
      <c r="DM5" s="624"/>
      <c r="DN5" s="624"/>
      <c r="DO5" s="624"/>
      <c r="DP5" s="624"/>
      <c r="DQ5" s="624"/>
      <c r="DR5" s="624"/>
      <c r="DS5" s="624"/>
      <c r="DT5" s="624"/>
      <c r="DU5" s="624"/>
      <c r="DV5" s="624"/>
      <c r="DW5" s="624"/>
      <c r="DX5" s="624"/>
      <c r="DY5" s="624"/>
      <c r="DZ5" s="624"/>
      <c r="EA5" s="624"/>
      <c r="EB5" s="624"/>
      <c r="EC5" s="624"/>
      <c r="ED5" s="624"/>
      <c r="EE5" s="624"/>
      <c r="EF5" s="624"/>
      <c r="EG5" s="624"/>
      <c r="EH5" s="624"/>
      <c r="EI5" s="624"/>
      <c r="EJ5" s="624"/>
      <c r="EK5" s="624"/>
      <c r="EL5" s="624"/>
      <c r="EM5" s="624"/>
      <c r="EN5" s="624"/>
      <c r="EO5" s="624"/>
      <c r="EP5" s="624"/>
      <c r="EQ5" s="624"/>
      <c r="ER5" s="624"/>
      <c r="ES5" s="624"/>
      <c r="ET5" s="624"/>
      <c r="EU5" s="624"/>
      <c r="EV5" s="624"/>
      <c r="EW5" s="624"/>
      <c r="EX5" s="624"/>
      <c r="EY5" s="624"/>
      <c r="EZ5" s="624"/>
      <c r="FA5" s="624"/>
      <c r="FB5" s="624"/>
      <c r="FC5" s="624"/>
      <c r="FD5" s="624"/>
      <c r="FE5" s="624"/>
      <c r="FF5" s="624"/>
      <c r="FG5" s="624"/>
      <c r="FH5" s="624"/>
      <c r="FI5" s="624"/>
      <c r="FJ5" s="624"/>
      <c r="FK5" s="624"/>
      <c r="FL5" s="624"/>
      <c r="FM5" s="624"/>
      <c r="FN5" s="624"/>
      <c r="FO5" s="624"/>
      <c r="FP5" s="624"/>
      <c r="FQ5" s="624"/>
      <c r="FR5" s="624"/>
      <c r="FS5" s="624"/>
      <c r="FT5" s="624"/>
      <c r="FU5" s="624"/>
      <c r="FV5" s="624"/>
      <c r="FW5" s="624"/>
      <c r="FX5" s="624"/>
      <c r="FY5" s="624"/>
      <c r="FZ5" s="624"/>
      <c r="GA5" s="624"/>
      <c r="GB5" s="624"/>
      <c r="GC5" s="624"/>
      <c r="GD5" s="624"/>
      <c r="GE5" s="624"/>
      <c r="GF5" s="624"/>
      <c r="GG5" s="624"/>
      <c r="GH5" s="624"/>
      <c r="GI5" s="624"/>
      <c r="GJ5" s="624"/>
      <c r="GK5" s="624"/>
      <c r="GL5" s="624"/>
      <c r="GM5" s="624"/>
      <c r="GN5" s="624"/>
      <c r="GO5" s="624"/>
      <c r="GP5" s="624"/>
      <c r="GQ5" s="624"/>
      <c r="GR5" s="624"/>
      <c r="GS5" s="624"/>
      <c r="GT5" s="624"/>
      <c r="GU5" s="624"/>
      <c r="GV5" s="624"/>
      <c r="GW5" s="624"/>
      <c r="GX5" s="624"/>
      <c r="GY5" s="624"/>
      <c r="GZ5" s="624"/>
      <c r="HA5" s="624"/>
      <c r="HB5" s="624"/>
      <c r="HC5" s="624"/>
      <c r="HD5" s="624"/>
      <c r="HE5" s="624"/>
      <c r="HF5" s="624"/>
      <c r="HG5" s="624"/>
      <c r="HH5" s="624"/>
      <c r="HI5" s="624"/>
      <c r="HJ5" s="624"/>
      <c r="HK5" s="624"/>
      <c r="HL5" s="624"/>
      <c r="HM5" s="624"/>
      <c r="HN5" s="624"/>
      <c r="HO5" s="624"/>
      <c r="HP5" s="624"/>
      <c r="HQ5" s="624"/>
      <c r="HR5" s="624"/>
      <c r="HS5" s="624"/>
      <c r="HT5" s="624"/>
      <c r="HU5" s="624"/>
      <c r="HV5" s="624"/>
      <c r="HW5" s="624"/>
      <c r="HX5" s="624"/>
      <c r="HY5" s="624"/>
      <c r="HZ5" s="624"/>
      <c r="IA5" s="624"/>
      <c r="IB5" s="624"/>
      <c r="IC5" s="624"/>
      <c r="ID5" s="624"/>
      <c r="IE5" s="624"/>
      <c r="IF5" s="624"/>
      <c r="IG5" s="624"/>
      <c r="IH5" s="624"/>
      <c r="II5" s="624"/>
      <c r="IJ5" s="624"/>
      <c r="IK5" s="624"/>
      <c r="IL5" s="624"/>
      <c r="IM5" s="624"/>
      <c r="IN5" s="624"/>
    </row>
    <row r="6" ht="39.75" customHeight="1" spans="1:248">
      <c r="A6" s="617"/>
      <c r="B6" s="617"/>
      <c r="C6" s="477"/>
      <c r="D6" s="618"/>
      <c r="E6" s="619"/>
      <c r="F6" s="619"/>
      <c r="G6" s="619"/>
      <c r="H6" s="619"/>
      <c r="I6" s="619"/>
      <c r="J6" s="619"/>
      <c r="K6" s="627"/>
      <c r="L6" s="627"/>
      <c r="M6" s="627"/>
      <c r="N6" s="627"/>
      <c r="O6" s="627"/>
      <c r="P6" s="624"/>
      <c r="Q6" s="624"/>
      <c r="R6" s="624"/>
      <c r="S6" s="624"/>
      <c r="T6" s="624"/>
      <c r="U6" s="624"/>
      <c r="V6" s="624"/>
      <c r="W6" s="624"/>
      <c r="X6" s="624"/>
      <c r="Y6" s="624"/>
      <c r="Z6" s="624"/>
      <c r="AA6" s="624"/>
      <c r="AB6" s="624"/>
      <c r="AC6" s="624"/>
      <c r="AD6" s="624"/>
      <c r="AE6" s="624"/>
      <c r="AF6" s="624"/>
      <c r="AG6" s="624"/>
      <c r="AH6" s="624"/>
      <c r="AI6" s="624"/>
      <c r="AJ6" s="624"/>
      <c r="AK6" s="624"/>
      <c r="AL6" s="624"/>
      <c r="AM6" s="624"/>
      <c r="AN6" s="624"/>
      <c r="AO6" s="624"/>
      <c r="AP6" s="624"/>
      <c r="AQ6" s="624"/>
      <c r="AR6" s="624"/>
      <c r="AS6" s="624"/>
      <c r="AT6" s="624"/>
      <c r="AU6" s="624"/>
      <c r="AV6" s="624"/>
      <c r="AW6" s="624"/>
      <c r="AX6" s="624"/>
      <c r="AY6" s="624"/>
      <c r="AZ6" s="624"/>
      <c r="BA6" s="624"/>
      <c r="BB6" s="624"/>
      <c r="BC6" s="624"/>
      <c r="BD6" s="624"/>
      <c r="BE6" s="624"/>
      <c r="BF6" s="624"/>
      <c r="BG6" s="624"/>
      <c r="BH6" s="624"/>
      <c r="BI6" s="624"/>
      <c r="BJ6" s="624"/>
      <c r="BK6" s="624"/>
      <c r="BL6" s="624"/>
      <c r="BM6" s="624"/>
      <c r="BN6" s="624"/>
      <c r="BO6" s="624"/>
      <c r="BP6" s="624"/>
      <c r="BQ6" s="624"/>
      <c r="BR6" s="624"/>
      <c r="BS6" s="624"/>
      <c r="BT6" s="624"/>
      <c r="BU6" s="624"/>
      <c r="BV6" s="624"/>
      <c r="BW6" s="624"/>
      <c r="BX6" s="624"/>
      <c r="BY6" s="624"/>
      <c r="BZ6" s="624"/>
      <c r="CA6" s="624"/>
      <c r="CB6" s="624"/>
      <c r="CC6" s="624"/>
      <c r="CD6" s="624"/>
      <c r="CE6" s="624"/>
      <c r="CF6" s="624"/>
      <c r="CG6" s="624"/>
      <c r="CH6" s="624"/>
      <c r="CI6" s="624"/>
      <c r="CJ6" s="624"/>
      <c r="CK6" s="624"/>
      <c r="CL6" s="624"/>
      <c r="CM6" s="624"/>
      <c r="CN6" s="624"/>
      <c r="CO6" s="624"/>
      <c r="CP6" s="624"/>
      <c r="CQ6" s="624"/>
      <c r="CR6" s="624"/>
      <c r="CS6" s="624"/>
      <c r="CT6" s="624"/>
      <c r="CU6" s="624"/>
      <c r="CV6" s="624"/>
      <c r="CW6" s="624"/>
      <c r="CX6" s="624"/>
      <c r="CY6" s="624"/>
      <c r="CZ6" s="624"/>
      <c r="DA6" s="624"/>
      <c r="DB6" s="624"/>
      <c r="DC6" s="624"/>
      <c r="DD6" s="624"/>
      <c r="DE6" s="624"/>
      <c r="DF6" s="624"/>
      <c r="DG6" s="624"/>
      <c r="DH6" s="624"/>
      <c r="DI6" s="624"/>
      <c r="DJ6" s="624"/>
      <c r="DK6" s="624"/>
      <c r="DL6" s="624"/>
      <c r="DM6" s="624"/>
      <c r="DN6" s="624"/>
      <c r="DO6" s="624"/>
      <c r="DP6" s="624"/>
      <c r="DQ6" s="624"/>
      <c r="DR6" s="624"/>
      <c r="DS6" s="624"/>
      <c r="DT6" s="624"/>
      <c r="DU6" s="624"/>
      <c r="DV6" s="624"/>
      <c r="DW6" s="624"/>
      <c r="DX6" s="624"/>
      <c r="DY6" s="624"/>
      <c r="DZ6" s="624"/>
      <c r="EA6" s="624"/>
      <c r="EB6" s="624"/>
      <c r="EC6" s="624"/>
      <c r="ED6" s="624"/>
      <c r="EE6" s="624"/>
      <c r="EF6" s="624"/>
      <c r="EG6" s="624"/>
      <c r="EH6" s="624"/>
      <c r="EI6" s="624"/>
      <c r="EJ6" s="624"/>
      <c r="EK6" s="624"/>
      <c r="EL6" s="624"/>
      <c r="EM6" s="624"/>
      <c r="EN6" s="624"/>
      <c r="EO6" s="624"/>
      <c r="EP6" s="624"/>
      <c r="EQ6" s="624"/>
      <c r="ER6" s="624"/>
      <c r="ES6" s="624"/>
      <c r="ET6" s="624"/>
      <c r="EU6" s="624"/>
      <c r="EV6" s="624"/>
      <c r="EW6" s="624"/>
      <c r="EX6" s="624"/>
      <c r="EY6" s="624"/>
      <c r="EZ6" s="624"/>
      <c r="FA6" s="624"/>
      <c r="FB6" s="624"/>
      <c r="FC6" s="624"/>
      <c r="FD6" s="624"/>
      <c r="FE6" s="624"/>
      <c r="FF6" s="624"/>
      <c r="FG6" s="624"/>
      <c r="FH6" s="624"/>
      <c r="FI6" s="624"/>
      <c r="FJ6" s="624"/>
      <c r="FK6" s="624"/>
      <c r="FL6" s="624"/>
      <c r="FM6" s="624"/>
      <c r="FN6" s="624"/>
      <c r="FO6" s="624"/>
      <c r="FP6" s="624"/>
      <c r="FQ6" s="624"/>
      <c r="FR6" s="624"/>
      <c r="FS6" s="624"/>
      <c r="FT6" s="624"/>
      <c r="FU6" s="624"/>
      <c r="FV6" s="624"/>
      <c r="FW6" s="624"/>
      <c r="FX6" s="624"/>
      <c r="FY6" s="624"/>
      <c r="FZ6" s="624"/>
      <c r="GA6" s="624"/>
      <c r="GB6" s="624"/>
      <c r="GC6" s="624"/>
      <c r="GD6" s="624"/>
      <c r="GE6" s="624"/>
      <c r="GF6" s="624"/>
      <c r="GG6" s="624"/>
      <c r="GH6" s="624"/>
      <c r="GI6" s="624"/>
      <c r="GJ6" s="624"/>
      <c r="GK6" s="624"/>
      <c r="GL6" s="624"/>
      <c r="GM6" s="624"/>
      <c r="GN6" s="624"/>
      <c r="GO6" s="624"/>
      <c r="GP6" s="624"/>
      <c r="GQ6" s="624"/>
      <c r="GR6" s="624"/>
      <c r="GS6" s="624"/>
      <c r="GT6" s="624"/>
      <c r="GU6" s="624"/>
      <c r="GV6" s="624"/>
      <c r="GW6" s="624"/>
      <c r="GX6" s="624"/>
      <c r="GY6" s="624"/>
      <c r="GZ6" s="624"/>
      <c r="HA6" s="624"/>
      <c r="HB6" s="624"/>
      <c r="HC6" s="624"/>
      <c r="HD6" s="624"/>
      <c r="HE6" s="624"/>
      <c r="HF6" s="624"/>
      <c r="HG6" s="624"/>
      <c r="HH6" s="624"/>
      <c r="HI6" s="624"/>
      <c r="HJ6" s="624"/>
      <c r="HK6" s="624"/>
      <c r="HL6" s="624"/>
      <c r="HM6" s="624"/>
      <c r="HN6" s="624"/>
      <c r="HO6" s="624"/>
      <c r="HP6" s="624"/>
      <c r="HQ6" s="624"/>
      <c r="HR6" s="624"/>
      <c r="HS6" s="624"/>
      <c r="HT6" s="624"/>
      <c r="HU6" s="624"/>
      <c r="HV6" s="624"/>
      <c r="HW6" s="624"/>
      <c r="HX6" s="624"/>
      <c r="HY6" s="624"/>
      <c r="HZ6" s="624"/>
      <c r="IA6" s="624"/>
      <c r="IB6" s="624"/>
      <c r="IC6" s="624"/>
      <c r="ID6" s="624"/>
      <c r="IE6" s="624"/>
      <c r="IF6" s="624"/>
      <c r="IG6" s="624"/>
      <c r="IH6" s="624"/>
      <c r="II6" s="624"/>
      <c r="IJ6" s="624"/>
      <c r="IK6" s="624"/>
      <c r="IL6" s="624"/>
      <c r="IM6" s="624"/>
      <c r="IN6" s="624"/>
    </row>
    <row r="7" customFormat="1" ht="39.75" customHeight="1" spans="1:248">
      <c r="A7" s="457"/>
      <c r="B7" s="230" t="s">
        <v>106</v>
      </c>
      <c r="C7" s="230" t="s">
        <v>107</v>
      </c>
      <c r="D7" s="620">
        <f t="shared" ref="D7:I7" si="0">D8</f>
        <v>62640</v>
      </c>
      <c r="E7" s="620">
        <f t="shared" si="0"/>
        <v>0</v>
      </c>
      <c r="F7" s="620">
        <f t="shared" si="0"/>
        <v>0</v>
      </c>
      <c r="G7" s="620">
        <f t="shared" si="0"/>
        <v>0</v>
      </c>
      <c r="H7" s="620">
        <f t="shared" si="0"/>
        <v>0</v>
      </c>
      <c r="I7" s="620">
        <f t="shared" si="0"/>
        <v>62640</v>
      </c>
      <c r="J7" s="515"/>
      <c r="K7" s="477"/>
      <c r="L7" s="477"/>
      <c r="M7" s="477"/>
      <c r="N7" s="477"/>
      <c r="O7" s="477"/>
      <c r="P7" s="471"/>
      <c r="Q7" s="471"/>
      <c r="R7" s="471"/>
      <c r="S7" s="471"/>
      <c r="T7" s="471"/>
      <c r="U7" s="471"/>
      <c r="V7" s="471"/>
      <c r="W7" s="471"/>
      <c r="X7" s="471"/>
      <c r="Y7" s="471"/>
      <c r="Z7" s="471"/>
      <c r="AA7" s="471"/>
      <c r="AB7" s="471"/>
      <c r="AC7" s="471"/>
      <c r="AD7" s="471"/>
      <c r="AE7" s="471"/>
      <c r="AF7" s="471"/>
      <c r="AG7" s="471"/>
      <c r="AH7" s="471"/>
      <c r="AI7" s="471"/>
      <c r="AJ7" s="471"/>
      <c r="AK7" s="471"/>
      <c r="AL7" s="471"/>
      <c r="AM7" s="471"/>
      <c r="AN7" s="471"/>
      <c r="AO7" s="471"/>
      <c r="AP7" s="471"/>
      <c r="AQ7" s="471"/>
      <c r="AR7" s="471"/>
      <c r="AS7" s="471"/>
      <c r="AT7" s="471"/>
      <c r="AU7" s="471"/>
      <c r="AV7" s="471"/>
      <c r="AW7" s="471"/>
      <c r="AX7" s="471"/>
      <c r="AY7" s="471"/>
      <c r="AZ7" s="471"/>
      <c r="BA7" s="471"/>
      <c r="BB7" s="471"/>
      <c r="BC7" s="471"/>
      <c r="BD7" s="471"/>
      <c r="BE7" s="471"/>
      <c r="BF7" s="471"/>
      <c r="BG7" s="471"/>
      <c r="BH7" s="471"/>
      <c r="BI7" s="471"/>
      <c r="BJ7" s="471"/>
      <c r="BK7" s="471"/>
      <c r="BL7" s="471"/>
      <c r="BM7" s="471"/>
      <c r="BN7" s="471"/>
      <c r="BO7" s="471"/>
      <c r="BP7" s="471"/>
      <c r="BQ7" s="471"/>
      <c r="BR7" s="471"/>
      <c r="BS7" s="471"/>
      <c r="BT7" s="471"/>
      <c r="BU7" s="471"/>
      <c r="BV7" s="471"/>
      <c r="BW7" s="471"/>
      <c r="BX7" s="471"/>
      <c r="BY7" s="471"/>
      <c r="BZ7" s="471"/>
      <c r="CA7" s="471"/>
      <c r="CB7" s="471"/>
      <c r="CC7" s="471"/>
      <c r="CD7" s="471"/>
      <c r="CE7" s="471"/>
      <c r="CF7" s="471"/>
      <c r="CG7" s="471"/>
      <c r="CH7" s="471"/>
      <c r="CI7" s="471"/>
      <c r="CJ7" s="471"/>
      <c r="CK7" s="471"/>
      <c r="CL7" s="471"/>
      <c r="CM7" s="471"/>
      <c r="CN7" s="471"/>
      <c r="CO7" s="471"/>
      <c r="CP7" s="471"/>
      <c r="CQ7" s="471"/>
      <c r="CR7" s="471"/>
      <c r="CS7" s="471"/>
      <c r="CT7" s="471"/>
      <c r="CU7" s="471"/>
      <c r="CV7" s="471"/>
      <c r="CW7" s="471"/>
      <c r="CX7" s="471"/>
      <c r="CY7" s="471"/>
      <c r="CZ7" s="471"/>
      <c r="DA7" s="471"/>
      <c r="DB7" s="471"/>
      <c r="DC7" s="471"/>
      <c r="DD7" s="471"/>
      <c r="DE7" s="471"/>
      <c r="DF7" s="471"/>
      <c r="DG7" s="471"/>
      <c r="DH7" s="471"/>
      <c r="DI7" s="471"/>
      <c r="DJ7" s="471"/>
      <c r="DK7" s="471"/>
      <c r="DL7" s="471"/>
      <c r="DM7" s="471"/>
      <c r="DN7" s="471"/>
      <c r="DO7" s="471"/>
      <c r="DP7" s="471"/>
      <c r="DQ7" s="471"/>
      <c r="DR7" s="471"/>
      <c r="DS7" s="471"/>
      <c r="DT7" s="471"/>
      <c r="DU7" s="471"/>
      <c r="DV7" s="471"/>
      <c r="DW7" s="471"/>
      <c r="DX7" s="471"/>
      <c r="DY7" s="471"/>
      <c r="DZ7" s="471"/>
      <c r="EA7" s="471"/>
      <c r="EB7" s="471"/>
      <c r="EC7" s="471"/>
      <c r="ED7" s="471"/>
      <c r="EE7" s="471"/>
      <c r="EF7" s="471"/>
      <c r="EG7" s="471"/>
      <c r="EH7" s="471"/>
      <c r="EI7" s="471"/>
      <c r="EJ7" s="471"/>
      <c r="EK7" s="471"/>
      <c r="EL7" s="471"/>
      <c r="EM7" s="471"/>
      <c r="EN7" s="471"/>
      <c r="EO7" s="471"/>
      <c r="EP7" s="471"/>
      <c r="EQ7" s="471"/>
      <c r="ER7" s="471"/>
      <c r="ES7" s="471"/>
      <c r="ET7" s="471"/>
      <c r="EU7" s="471"/>
      <c r="EV7" s="471"/>
      <c r="EW7" s="471"/>
      <c r="EX7" s="471"/>
      <c r="EY7" s="471"/>
      <c r="EZ7" s="471"/>
      <c r="FA7" s="471"/>
      <c r="FB7" s="471"/>
      <c r="FC7" s="471"/>
      <c r="FD7" s="471"/>
      <c r="FE7" s="471"/>
      <c r="FF7" s="471"/>
      <c r="FG7" s="471"/>
      <c r="FH7" s="471"/>
      <c r="FI7" s="471"/>
      <c r="FJ7" s="471"/>
      <c r="FK7" s="471"/>
      <c r="FL7" s="471"/>
      <c r="FM7" s="471"/>
      <c r="FN7" s="471"/>
      <c r="FO7" s="471"/>
      <c r="FP7" s="471"/>
      <c r="FQ7" s="471"/>
      <c r="FR7" s="471"/>
      <c r="FS7" s="471"/>
      <c r="FT7" s="471"/>
      <c r="FU7" s="471"/>
      <c r="FV7" s="471"/>
      <c r="FW7" s="471"/>
      <c r="FX7" s="471"/>
      <c r="FY7" s="471"/>
      <c r="FZ7" s="471"/>
      <c r="GA7" s="471"/>
      <c r="GB7" s="471"/>
      <c r="GC7" s="471"/>
      <c r="GD7" s="471"/>
      <c r="GE7" s="471"/>
      <c r="GF7" s="471"/>
      <c r="GG7" s="471"/>
      <c r="GH7" s="471"/>
      <c r="GI7" s="471"/>
      <c r="GJ7" s="471"/>
      <c r="GK7" s="471"/>
      <c r="GL7" s="471"/>
      <c r="GM7" s="471"/>
      <c r="GN7" s="471"/>
      <c r="GO7" s="471"/>
      <c r="GP7" s="471"/>
      <c r="GQ7" s="471"/>
      <c r="GR7" s="471"/>
      <c r="GS7" s="471"/>
      <c r="GT7" s="471"/>
      <c r="GU7" s="471"/>
      <c r="GV7" s="471"/>
      <c r="GW7" s="471"/>
      <c r="GX7" s="471"/>
      <c r="GY7" s="471"/>
      <c r="GZ7" s="471"/>
      <c r="HA7" s="471"/>
      <c r="HB7" s="471"/>
      <c r="HC7" s="471"/>
      <c r="HD7" s="471"/>
      <c r="HE7" s="471"/>
      <c r="HF7" s="471"/>
      <c r="HG7" s="471"/>
      <c r="HH7" s="471"/>
      <c r="HI7" s="471"/>
      <c r="HJ7" s="471"/>
      <c r="HK7" s="471"/>
      <c r="HL7" s="471"/>
      <c r="HM7" s="471"/>
      <c r="HN7" s="471"/>
      <c r="HO7" s="471"/>
      <c r="HP7" s="471"/>
      <c r="HQ7" s="471"/>
      <c r="HR7" s="471"/>
      <c r="HS7" s="471"/>
      <c r="HT7" s="471"/>
      <c r="HU7" s="471"/>
      <c r="HV7" s="471"/>
      <c r="HW7" s="471"/>
      <c r="HX7" s="471"/>
      <c r="HY7" s="471"/>
      <c r="HZ7" s="471"/>
      <c r="IA7" s="471"/>
      <c r="IB7" s="471"/>
      <c r="IC7" s="471"/>
      <c r="ID7" s="471"/>
      <c r="IE7" s="471"/>
      <c r="IF7" s="471"/>
      <c r="IG7" s="471"/>
      <c r="IH7" s="471"/>
      <c r="II7" s="471"/>
      <c r="IJ7" s="471"/>
      <c r="IK7" s="471"/>
      <c r="IL7" s="471"/>
      <c r="IM7" s="471"/>
      <c r="IN7" s="471"/>
    </row>
    <row r="8" s="217" customFormat="1" ht="23.1" customHeight="1" spans="1:248">
      <c r="A8" s="356"/>
      <c r="B8" s="230" t="s">
        <v>108</v>
      </c>
      <c r="C8" s="230" t="s">
        <v>109</v>
      </c>
      <c r="D8" s="620">
        <f t="shared" ref="D8:O8" si="1">D9</f>
        <v>62640</v>
      </c>
      <c r="E8" s="620">
        <f t="shared" si="1"/>
        <v>0</v>
      </c>
      <c r="F8" s="620">
        <f t="shared" si="1"/>
        <v>0</v>
      </c>
      <c r="G8" s="620">
        <f t="shared" si="1"/>
        <v>0</v>
      </c>
      <c r="H8" s="620">
        <f t="shared" si="1"/>
        <v>0</v>
      </c>
      <c r="I8" s="620">
        <f t="shared" si="1"/>
        <v>62640</v>
      </c>
      <c r="J8" s="325">
        <f t="shared" si="1"/>
        <v>0</v>
      </c>
      <c r="K8" s="325">
        <f t="shared" si="1"/>
        <v>0</v>
      </c>
      <c r="L8" s="325">
        <f t="shared" si="1"/>
        <v>0</v>
      </c>
      <c r="M8" s="325">
        <f t="shared" si="1"/>
        <v>0</v>
      </c>
      <c r="N8" s="325">
        <f t="shared" si="1"/>
        <v>0</v>
      </c>
      <c r="O8" s="325">
        <f t="shared" si="1"/>
        <v>0</v>
      </c>
      <c r="P8" s="471"/>
      <c r="Q8" s="471"/>
      <c r="R8" s="471"/>
      <c r="S8" s="471"/>
      <c r="T8" s="471"/>
      <c r="U8" s="471"/>
      <c r="V8" s="471"/>
      <c r="W8" s="471"/>
      <c r="X8" s="471"/>
      <c r="Y8" s="471"/>
      <c r="Z8" s="471"/>
      <c r="AA8" s="471"/>
      <c r="AB8" s="471"/>
      <c r="AC8" s="471"/>
      <c r="AD8" s="471"/>
      <c r="AE8" s="471"/>
      <c r="AF8" s="471"/>
      <c r="AG8" s="471"/>
      <c r="AH8" s="471"/>
      <c r="AI8" s="471"/>
      <c r="AJ8" s="471"/>
      <c r="AK8" s="471"/>
      <c r="AL8" s="471"/>
      <c r="AM8" s="471"/>
      <c r="AN8" s="471"/>
      <c r="AO8" s="471"/>
      <c r="AP8" s="471"/>
      <c r="AQ8" s="471"/>
      <c r="AR8" s="471"/>
      <c r="AS8" s="471"/>
      <c r="AT8" s="471"/>
      <c r="AU8" s="471"/>
      <c r="AV8" s="471"/>
      <c r="AW8" s="471"/>
      <c r="AX8" s="471"/>
      <c r="AY8" s="471"/>
      <c r="AZ8" s="471"/>
      <c r="BA8" s="471"/>
      <c r="BB8" s="471"/>
      <c r="BC8" s="471"/>
      <c r="BD8" s="471"/>
      <c r="BE8" s="471"/>
      <c r="BF8" s="471"/>
      <c r="BG8" s="471"/>
      <c r="BH8" s="471"/>
      <c r="BI8" s="471"/>
      <c r="BJ8" s="471"/>
      <c r="BK8" s="471"/>
      <c r="BL8" s="471"/>
      <c r="BM8" s="471"/>
      <c r="BN8" s="471"/>
      <c r="BO8" s="471"/>
      <c r="BP8" s="471"/>
      <c r="BQ8" s="471"/>
      <c r="BR8" s="471"/>
      <c r="BS8" s="471"/>
      <c r="BT8" s="471"/>
      <c r="BU8" s="471"/>
      <c r="BV8" s="471"/>
      <c r="BW8" s="471"/>
      <c r="BX8" s="471"/>
      <c r="BY8" s="471"/>
      <c r="BZ8" s="471"/>
      <c r="CA8" s="471"/>
      <c r="CB8" s="471"/>
      <c r="CC8" s="471"/>
      <c r="CD8" s="471"/>
      <c r="CE8" s="471"/>
      <c r="CF8" s="471"/>
      <c r="CG8" s="471"/>
      <c r="CH8" s="471"/>
      <c r="CI8" s="471"/>
      <c r="CJ8" s="471"/>
      <c r="CK8" s="471"/>
      <c r="CL8" s="471"/>
      <c r="CM8" s="471"/>
      <c r="CN8" s="471"/>
      <c r="CO8" s="471"/>
      <c r="CP8" s="471"/>
      <c r="CQ8" s="471"/>
      <c r="CR8" s="471"/>
      <c r="CS8" s="471"/>
      <c r="CT8" s="471"/>
      <c r="CU8" s="471"/>
      <c r="CV8" s="471"/>
      <c r="CW8" s="471"/>
      <c r="CX8" s="471"/>
      <c r="CY8" s="471"/>
      <c r="CZ8" s="471"/>
      <c r="DA8" s="471"/>
      <c r="DB8" s="471"/>
      <c r="DC8" s="471"/>
      <c r="DD8" s="471"/>
      <c r="DE8" s="471"/>
      <c r="DF8" s="471"/>
      <c r="DG8" s="471"/>
      <c r="DH8" s="471"/>
      <c r="DI8" s="471"/>
      <c r="DJ8" s="471"/>
      <c r="DK8" s="471"/>
      <c r="DL8" s="471"/>
      <c r="DM8" s="471"/>
      <c r="DN8" s="471"/>
      <c r="DO8" s="471"/>
      <c r="DP8" s="471"/>
      <c r="DQ8" s="471"/>
      <c r="DR8" s="471"/>
      <c r="DS8" s="471"/>
      <c r="DT8" s="471"/>
      <c r="DU8" s="471"/>
      <c r="DV8" s="471"/>
      <c r="DW8" s="471"/>
      <c r="DX8" s="471"/>
      <c r="DY8" s="471"/>
      <c r="DZ8" s="471"/>
      <c r="EA8" s="471"/>
      <c r="EB8" s="471"/>
      <c r="EC8" s="471"/>
      <c r="ED8" s="471"/>
      <c r="EE8" s="471"/>
      <c r="EF8" s="471"/>
      <c r="EG8" s="471"/>
      <c r="EH8" s="471"/>
      <c r="EI8" s="471"/>
      <c r="EJ8" s="471"/>
      <c r="EK8" s="471"/>
      <c r="EL8" s="471"/>
      <c r="EM8" s="471"/>
      <c r="EN8" s="471"/>
      <c r="EO8" s="471"/>
      <c r="EP8" s="471"/>
      <c r="EQ8" s="471"/>
      <c r="ER8" s="471"/>
      <c r="ES8" s="471"/>
      <c r="ET8" s="471"/>
      <c r="EU8" s="471"/>
      <c r="EV8" s="471"/>
      <c r="EW8" s="471"/>
      <c r="EX8" s="471"/>
      <c r="EY8" s="471"/>
      <c r="EZ8" s="471"/>
      <c r="FA8" s="471"/>
      <c r="FB8" s="471"/>
      <c r="FC8" s="471"/>
      <c r="FD8" s="471"/>
      <c r="FE8" s="471"/>
      <c r="FF8" s="471"/>
      <c r="FG8" s="471"/>
      <c r="FH8" s="471"/>
      <c r="FI8" s="471"/>
      <c r="FJ8" s="471"/>
      <c r="FK8" s="471"/>
      <c r="FL8" s="471"/>
      <c r="FM8" s="471"/>
      <c r="FN8" s="471"/>
      <c r="FO8" s="471"/>
      <c r="FP8" s="471"/>
      <c r="FQ8" s="471"/>
      <c r="FR8" s="471"/>
      <c r="FS8" s="471"/>
      <c r="FT8" s="471"/>
      <c r="FU8" s="471"/>
      <c r="FV8" s="471"/>
      <c r="FW8" s="471"/>
      <c r="FX8" s="471"/>
      <c r="FY8" s="471"/>
      <c r="FZ8" s="471"/>
      <c r="GA8" s="471"/>
      <c r="GB8" s="471"/>
      <c r="GC8" s="471"/>
      <c r="GD8" s="471"/>
      <c r="GE8" s="471"/>
      <c r="GF8" s="471"/>
      <c r="GG8" s="471"/>
      <c r="GH8" s="471"/>
      <c r="GI8" s="471"/>
      <c r="GJ8" s="471"/>
      <c r="GK8" s="471"/>
      <c r="GL8" s="471"/>
      <c r="GM8" s="471"/>
      <c r="GN8" s="471"/>
      <c r="GO8" s="471"/>
      <c r="GP8" s="471"/>
      <c r="GQ8" s="471"/>
      <c r="GR8" s="471"/>
      <c r="GS8" s="471"/>
      <c r="GT8" s="471"/>
      <c r="GU8" s="471"/>
      <c r="GV8" s="471"/>
      <c r="GW8" s="471"/>
      <c r="GX8" s="471"/>
      <c r="GY8" s="471"/>
      <c r="GZ8" s="471"/>
      <c r="HA8" s="471"/>
      <c r="HB8" s="471"/>
      <c r="HC8" s="471"/>
      <c r="HD8" s="471"/>
      <c r="HE8" s="471"/>
      <c r="HF8" s="471"/>
      <c r="HG8" s="471"/>
      <c r="HH8" s="471"/>
      <c r="HI8" s="471"/>
      <c r="HJ8" s="471"/>
      <c r="HK8" s="471"/>
      <c r="HL8" s="471"/>
      <c r="HM8" s="471"/>
      <c r="HN8" s="471"/>
      <c r="HO8" s="471"/>
      <c r="HP8" s="471"/>
      <c r="HQ8" s="471"/>
      <c r="HR8" s="471"/>
      <c r="HS8" s="471"/>
      <c r="HT8" s="471"/>
      <c r="HU8" s="471"/>
      <c r="HV8" s="471"/>
      <c r="HW8" s="471"/>
      <c r="HX8" s="471"/>
      <c r="HY8" s="471"/>
      <c r="HZ8" s="471"/>
      <c r="IA8" s="471"/>
      <c r="IB8" s="471"/>
      <c r="IC8" s="471"/>
      <c r="ID8" s="471"/>
      <c r="IE8" s="471"/>
      <c r="IF8" s="471"/>
      <c r="IG8" s="471"/>
      <c r="IH8" s="471"/>
      <c r="II8" s="471"/>
      <c r="IJ8" s="471"/>
      <c r="IK8" s="471"/>
      <c r="IL8" s="471"/>
      <c r="IM8" s="471"/>
      <c r="IN8" s="471"/>
    </row>
    <row r="9" s="217" customFormat="1" ht="23.1" customHeight="1" spans="1:248">
      <c r="A9" s="621">
        <v>220</v>
      </c>
      <c r="B9" s="276" t="s">
        <v>108</v>
      </c>
      <c r="C9" s="622" t="s">
        <v>122</v>
      </c>
      <c r="D9" s="325">
        <f t="shared" ref="D9:O9" si="2">D10</f>
        <v>62640</v>
      </c>
      <c r="E9" s="325">
        <f t="shared" si="2"/>
        <v>0</v>
      </c>
      <c r="F9" s="325">
        <f t="shared" si="2"/>
        <v>0</v>
      </c>
      <c r="G9" s="325">
        <f t="shared" si="2"/>
        <v>0</v>
      </c>
      <c r="H9" s="325">
        <f t="shared" si="2"/>
        <v>0</v>
      </c>
      <c r="I9" s="325">
        <f t="shared" si="2"/>
        <v>62640</v>
      </c>
      <c r="J9" s="325">
        <f t="shared" si="2"/>
        <v>0</v>
      </c>
      <c r="K9" s="325">
        <f t="shared" si="2"/>
        <v>0</v>
      </c>
      <c r="L9" s="325">
        <f t="shared" si="2"/>
        <v>0</v>
      </c>
      <c r="M9" s="325">
        <f t="shared" si="2"/>
        <v>0</v>
      </c>
      <c r="N9" s="325">
        <f t="shared" si="2"/>
        <v>0</v>
      </c>
      <c r="O9" s="325">
        <f t="shared" si="2"/>
        <v>0</v>
      </c>
      <c r="P9" s="471"/>
      <c r="Q9" s="471"/>
      <c r="R9" s="471"/>
      <c r="S9" s="471"/>
      <c r="T9" s="471"/>
      <c r="U9" s="471"/>
      <c r="V9" s="471"/>
      <c r="W9" s="471"/>
      <c r="X9" s="471"/>
      <c r="Y9" s="471"/>
      <c r="Z9" s="471"/>
      <c r="AA9" s="471"/>
      <c r="AB9" s="471"/>
      <c r="AC9" s="471"/>
      <c r="AD9" s="471"/>
      <c r="AE9" s="471"/>
      <c r="AF9" s="471"/>
      <c r="AG9" s="471"/>
      <c r="AH9" s="471"/>
      <c r="AI9" s="471"/>
      <c r="AJ9" s="471"/>
      <c r="AK9" s="471"/>
      <c r="AL9" s="471"/>
      <c r="AM9" s="471"/>
      <c r="AN9" s="471"/>
      <c r="AO9" s="471"/>
      <c r="AP9" s="471"/>
      <c r="AQ9" s="471"/>
      <c r="AR9" s="471"/>
      <c r="AS9" s="471"/>
      <c r="AT9" s="471"/>
      <c r="AU9" s="471"/>
      <c r="AV9" s="471"/>
      <c r="AW9" s="471"/>
      <c r="AX9" s="471"/>
      <c r="AY9" s="471"/>
      <c r="AZ9" s="471"/>
      <c r="BA9" s="471"/>
      <c r="BB9" s="471"/>
      <c r="BC9" s="471"/>
      <c r="BD9" s="471"/>
      <c r="BE9" s="471"/>
      <c r="BF9" s="471"/>
      <c r="BG9" s="471"/>
      <c r="BH9" s="471"/>
      <c r="BI9" s="471"/>
      <c r="BJ9" s="471"/>
      <c r="BK9" s="471"/>
      <c r="BL9" s="471"/>
      <c r="BM9" s="471"/>
      <c r="BN9" s="471"/>
      <c r="BO9" s="471"/>
      <c r="BP9" s="471"/>
      <c r="BQ9" s="471"/>
      <c r="BR9" s="471"/>
      <c r="BS9" s="471"/>
      <c r="BT9" s="471"/>
      <c r="BU9" s="471"/>
      <c r="BV9" s="471"/>
      <c r="BW9" s="471"/>
      <c r="BX9" s="471"/>
      <c r="BY9" s="471"/>
      <c r="BZ9" s="471"/>
      <c r="CA9" s="471"/>
      <c r="CB9" s="471"/>
      <c r="CC9" s="471"/>
      <c r="CD9" s="471"/>
      <c r="CE9" s="471"/>
      <c r="CF9" s="471"/>
      <c r="CG9" s="471"/>
      <c r="CH9" s="471"/>
      <c r="CI9" s="471"/>
      <c r="CJ9" s="471"/>
      <c r="CK9" s="471"/>
      <c r="CL9" s="471"/>
      <c r="CM9" s="471"/>
      <c r="CN9" s="471"/>
      <c r="CO9" s="471"/>
      <c r="CP9" s="471"/>
      <c r="CQ9" s="471"/>
      <c r="CR9" s="471"/>
      <c r="CS9" s="471"/>
      <c r="CT9" s="471"/>
      <c r="CU9" s="471"/>
      <c r="CV9" s="471"/>
      <c r="CW9" s="471"/>
      <c r="CX9" s="471"/>
      <c r="CY9" s="471"/>
      <c r="CZ9" s="471"/>
      <c r="DA9" s="471"/>
      <c r="DB9" s="471"/>
      <c r="DC9" s="471"/>
      <c r="DD9" s="471"/>
      <c r="DE9" s="471"/>
      <c r="DF9" s="471"/>
      <c r="DG9" s="471"/>
      <c r="DH9" s="471"/>
      <c r="DI9" s="471"/>
      <c r="DJ9" s="471"/>
      <c r="DK9" s="471"/>
      <c r="DL9" s="471"/>
      <c r="DM9" s="471"/>
      <c r="DN9" s="471"/>
      <c r="DO9" s="471"/>
      <c r="DP9" s="471"/>
      <c r="DQ9" s="471"/>
      <c r="DR9" s="471"/>
      <c r="DS9" s="471"/>
      <c r="DT9" s="471"/>
      <c r="DU9" s="471"/>
      <c r="DV9" s="471"/>
      <c r="DW9" s="471"/>
      <c r="DX9" s="471"/>
      <c r="DY9" s="471"/>
      <c r="DZ9" s="471"/>
      <c r="EA9" s="471"/>
      <c r="EB9" s="471"/>
      <c r="EC9" s="471"/>
      <c r="ED9" s="471"/>
      <c r="EE9" s="471"/>
      <c r="EF9" s="471"/>
      <c r="EG9" s="471"/>
      <c r="EH9" s="471"/>
      <c r="EI9" s="471"/>
      <c r="EJ9" s="471"/>
      <c r="EK9" s="471"/>
      <c r="EL9" s="471"/>
      <c r="EM9" s="471"/>
      <c r="EN9" s="471"/>
      <c r="EO9" s="471"/>
      <c r="EP9" s="471"/>
      <c r="EQ9" s="471"/>
      <c r="ER9" s="471"/>
      <c r="ES9" s="471"/>
      <c r="ET9" s="471"/>
      <c r="EU9" s="471"/>
      <c r="EV9" s="471"/>
      <c r="EW9" s="471"/>
      <c r="EX9" s="471"/>
      <c r="EY9" s="471"/>
      <c r="EZ9" s="471"/>
      <c r="FA9" s="471"/>
      <c r="FB9" s="471"/>
      <c r="FC9" s="471"/>
      <c r="FD9" s="471"/>
      <c r="FE9" s="471"/>
      <c r="FF9" s="471"/>
      <c r="FG9" s="471"/>
      <c r="FH9" s="471"/>
      <c r="FI9" s="471"/>
      <c r="FJ9" s="471"/>
      <c r="FK9" s="471"/>
      <c r="FL9" s="471"/>
      <c r="FM9" s="471"/>
      <c r="FN9" s="471"/>
      <c r="FO9" s="471"/>
      <c r="FP9" s="471"/>
      <c r="FQ9" s="471"/>
      <c r="FR9" s="471"/>
      <c r="FS9" s="471"/>
      <c r="FT9" s="471"/>
      <c r="FU9" s="471"/>
      <c r="FV9" s="471"/>
      <c r="FW9" s="471"/>
      <c r="FX9" s="471"/>
      <c r="FY9" s="471"/>
      <c r="FZ9" s="471"/>
      <c r="GA9" s="471"/>
      <c r="GB9" s="471"/>
      <c r="GC9" s="471"/>
      <c r="GD9" s="471"/>
      <c r="GE9" s="471"/>
      <c r="GF9" s="471"/>
      <c r="GG9" s="471"/>
      <c r="GH9" s="471"/>
      <c r="GI9" s="471"/>
      <c r="GJ9" s="471"/>
      <c r="GK9" s="471"/>
      <c r="GL9" s="471"/>
      <c r="GM9" s="471"/>
      <c r="GN9" s="471"/>
      <c r="GO9" s="471"/>
      <c r="GP9" s="471"/>
      <c r="GQ9" s="471"/>
      <c r="GR9" s="471"/>
      <c r="GS9" s="471"/>
      <c r="GT9" s="471"/>
      <c r="GU9" s="471"/>
      <c r="GV9" s="471"/>
      <c r="GW9" s="471"/>
      <c r="GX9" s="471"/>
      <c r="GY9" s="471"/>
      <c r="GZ9" s="471"/>
      <c r="HA9" s="471"/>
      <c r="HB9" s="471"/>
      <c r="HC9" s="471"/>
      <c r="HD9" s="471"/>
      <c r="HE9" s="471"/>
      <c r="HF9" s="471"/>
      <c r="HG9" s="471"/>
      <c r="HH9" s="471"/>
      <c r="HI9" s="471"/>
      <c r="HJ9" s="471"/>
      <c r="HK9" s="471"/>
      <c r="HL9" s="471"/>
      <c r="HM9" s="471"/>
      <c r="HN9" s="471"/>
      <c r="HO9" s="471"/>
      <c r="HP9" s="471"/>
      <c r="HQ9" s="471"/>
      <c r="HR9" s="471"/>
      <c r="HS9" s="471"/>
      <c r="HT9" s="471"/>
      <c r="HU9" s="471"/>
      <c r="HV9" s="471"/>
      <c r="HW9" s="471"/>
      <c r="HX9" s="471"/>
      <c r="HY9" s="471"/>
      <c r="HZ9" s="471"/>
      <c r="IA9" s="471"/>
      <c r="IB9" s="471"/>
      <c r="IC9" s="471"/>
      <c r="ID9" s="471"/>
      <c r="IE9" s="471"/>
      <c r="IF9" s="471"/>
      <c r="IG9" s="471"/>
      <c r="IH9" s="471"/>
      <c r="II9" s="471"/>
      <c r="IJ9" s="471"/>
      <c r="IK9" s="471"/>
      <c r="IL9" s="471"/>
      <c r="IM9" s="471"/>
      <c r="IN9" s="471"/>
    </row>
    <row r="10" s="217" customFormat="1" ht="23.1" customHeight="1" spans="1:248">
      <c r="A10" s="621" t="s">
        <v>123</v>
      </c>
      <c r="B10" s="276" t="s">
        <v>108</v>
      </c>
      <c r="C10" s="622" t="s">
        <v>124</v>
      </c>
      <c r="D10" s="325">
        <f t="shared" ref="D10:O10" si="3">D11</f>
        <v>62640</v>
      </c>
      <c r="E10" s="325">
        <f t="shared" si="3"/>
        <v>0</v>
      </c>
      <c r="F10" s="325">
        <f t="shared" si="3"/>
        <v>0</v>
      </c>
      <c r="G10" s="325">
        <f t="shared" si="3"/>
        <v>0</v>
      </c>
      <c r="H10" s="325">
        <f t="shared" si="3"/>
        <v>0</v>
      </c>
      <c r="I10" s="325">
        <f t="shared" si="3"/>
        <v>62640</v>
      </c>
      <c r="J10" s="325">
        <f t="shared" si="3"/>
        <v>0</v>
      </c>
      <c r="K10" s="325">
        <f t="shared" si="3"/>
        <v>0</v>
      </c>
      <c r="L10" s="325">
        <f t="shared" si="3"/>
        <v>0</v>
      </c>
      <c r="M10" s="325">
        <f t="shared" si="3"/>
        <v>0</v>
      </c>
      <c r="N10" s="325">
        <f t="shared" si="3"/>
        <v>0</v>
      </c>
      <c r="O10" s="325">
        <f t="shared" si="3"/>
        <v>0</v>
      </c>
      <c r="P10" s="471"/>
      <c r="Q10" s="471"/>
      <c r="R10" s="471"/>
      <c r="S10" s="471"/>
      <c r="T10" s="471"/>
      <c r="U10" s="471"/>
      <c r="V10" s="471"/>
      <c r="W10" s="471"/>
      <c r="X10" s="471"/>
      <c r="Y10" s="471"/>
      <c r="Z10" s="471"/>
      <c r="AA10" s="471"/>
      <c r="AB10" s="471"/>
      <c r="AC10" s="471"/>
      <c r="AD10" s="471"/>
      <c r="AE10" s="471"/>
      <c r="AF10" s="471"/>
      <c r="AG10" s="471"/>
      <c r="AH10" s="471"/>
      <c r="AI10" s="471"/>
      <c r="AJ10" s="471"/>
      <c r="AK10" s="471"/>
      <c r="AL10" s="471"/>
      <c r="AM10" s="471"/>
      <c r="AN10" s="471"/>
      <c r="AO10" s="471"/>
      <c r="AP10" s="471"/>
      <c r="AQ10" s="471"/>
      <c r="AR10" s="471"/>
      <c r="AS10" s="471"/>
      <c r="AT10" s="471"/>
      <c r="AU10" s="471"/>
      <c r="AV10" s="471"/>
      <c r="AW10" s="471"/>
      <c r="AX10" s="471"/>
      <c r="AY10" s="471"/>
      <c r="AZ10" s="471"/>
      <c r="BA10" s="471"/>
      <c r="BB10" s="471"/>
      <c r="BC10" s="471"/>
      <c r="BD10" s="471"/>
      <c r="BE10" s="471"/>
      <c r="BF10" s="471"/>
      <c r="BG10" s="471"/>
      <c r="BH10" s="471"/>
      <c r="BI10" s="471"/>
      <c r="BJ10" s="471"/>
      <c r="BK10" s="471"/>
      <c r="BL10" s="471"/>
      <c r="BM10" s="471"/>
      <c r="BN10" s="471"/>
      <c r="BO10" s="471"/>
      <c r="BP10" s="471"/>
      <c r="BQ10" s="471"/>
      <c r="BR10" s="471"/>
      <c r="BS10" s="471"/>
      <c r="BT10" s="471"/>
      <c r="BU10" s="471"/>
      <c r="BV10" s="471"/>
      <c r="BW10" s="471"/>
      <c r="BX10" s="471"/>
      <c r="BY10" s="471"/>
      <c r="BZ10" s="471"/>
      <c r="CA10" s="471"/>
      <c r="CB10" s="471"/>
      <c r="CC10" s="471"/>
      <c r="CD10" s="471"/>
      <c r="CE10" s="471"/>
      <c r="CF10" s="471"/>
      <c r="CG10" s="471"/>
      <c r="CH10" s="471"/>
      <c r="CI10" s="471"/>
      <c r="CJ10" s="471"/>
      <c r="CK10" s="471"/>
      <c r="CL10" s="471"/>
      <c r="CM10" s="471"/>
      <c r="CN10" s="471"/>
      <c r="CO10" s="471"/>
      <c r="CP10" s="471"/>
      <c r="CQ10" s="471"/>
      <c r="CR10" s="471"/>
      <c r="CS10" s="471"/>
      <c r="CT10" s="471"/>
      <c r="CU10" s="471"/>
      <c r="CV10" s="471"/>
      <c r="CW10" s="471"/>
      <c r="CX10" s="471"/>
      <c r="CY10" s="471"/>
      <c r="CZ10" s="471"/>
      <c r="DA10" s="471"/>
      <c r="DB10" s="471"/>
      <c r="DC10" s="471"/>
      <c r="DD10" s="471"/>
      <c r="DE10" s="471"/>
      <c r="DF10" s="471"/>
      <c r="DG10" s="471"/>
      <c r="DH10" s="471"/>
      <c r="DI10" s="471"/>
      <c r="DJ10" s="471"/>
      <c r="DK10" s="471"/>
      <c r="DL10" s="471"/>
      <c r="DM10" s="471"/>
      <c r="DN10" s="471"/>
      <c r="DO10" s="471"/>
      <c r="DP10" s="471"/>
      <c r="DQ10" s="471"/>
      <c r="DR10" s="471"/>
      <c r="DS10" s="471"/>
      <c r="DT10" s="471"/>
      <c r="DU10" s="471"/>
      <c r="DV10" s="471"/>
      <c r="DW10" s="471"/>
      <c r="DX10" s="471"/>
      <c r="DY10" s="471"/>
      <c r="DZ10" s="471"/>
      <c r="EA10" s="471"/>
      <c r="EB10" s="471"/>
      <c r="EC10" s="471"/>
      <c r="ED10" s="471"/>
      <c r="EE10" s="471"/>
      <c r="EF10" s="471"/>
      <c r="EG10" s="471"/>
      <c r="EH10" s="471"/>
      <c r="EI10" s="471"/>
      <c r="EJ10" s="471"/>
      <c r="EK10" s="471"/>
      <c r="EL10" s="471"/>
      <c r="EM10" s="471"/>
      <c r="EN10" s="471"/>
      <c r="EO10" s="471"/>
      <c r="EP10" s="471"/>
      <c r="EQ10" s="471"/>
      <c r="ER10" s="471"/>
      <c r="ES10" s="471"/>
      <c r="ET10" s="471"/>
      <c r="EU10" s="471"/>
      <c r="EV10" s="471"/>
      <c r="EW10" s="471"/>
      <c r="EX10" s="471"/>
      <c r="EY10" s="471"/>
      <c r="EZ10" s="471"/>
      <c r="FA10" s="471"/>
      <c r="FB10" s="471"/>
      <c r="FC10" s="471"/>
      <c r="FD10" s="471"/>
      <c r="FE10" s="471"/>
      <c r="FF10" s="471"/>
      <c r="FG10" s="471"/>
      <c r="FH10" s="471"/>
      <c r="FI10" s="471"/>
      <c r="FJ10" s="471"/>
      <c r="FK10" s="471"/>
      <c r="FL10" s="471"/>
      <c r="FM10" s="471"/>
      <c r="FN10" s="471"/>
      <c r="FO10" s="471"/>
      <c r="FP10" s="471"/>
      <c r="FQ10" s="471"/>
      <c r="FR10" s="471"/>
      <c r="FS10" s="471"/>
      <c r="FT10" s="471"/>
      <c r="FU10" s="471"/>
      <c r="FV10" s="471"/>
      <c r="FW10" s="471"/>
      <c r="FX10" s="471"/>
      <c r="FY10" s="471"/>
      <c r="FZ10" s="471"/>
      <c r="GA10" s="471"/>
      <c r="GB10" s="471"/>
      <c r="GC10" s="471"/>
      <c r="GD10" s="471"/>
      <c r="GE10" s="471"/>
      <c r="GF10" s="471"/>
      <c r="GG10" s="471"/>
      <c r="GH10" s="471"/>
      <c r="GI10" s="471"/>
      <c r="GJ10" s="471"/>
      <c r="GK10" s="471"/>
      <c r="GL10" s="471"/>
      <c r="GM10" s="471"/>
      <c r="GN10" s="471"/>
      <c r="GO10" s="471"/>
      <c r="GP10" s="471"/>
      <c r="GQ10" s="471"/>
      <c r="GR10" s="471"/>
      <c r="GS10" s="471"/>
      <c r="GT10" s="471"/>
      <c r="GU10" s="471"/>
      <c r="GV10" s="471"/>
      <c r="GW10" s="471"/>
      <c r="GX10" s="471"/>
      <c r="GY10" s="471"/>
      <c r="GZ10" s="471"/>
      <c r="HA10" s="471"/>
      <c r="HB10" s="471"/>
      <c r="HC10" s="471"/>
      <c r="HD10" s="471"/>
      <c r="HE10" s="471"/>
      <c r="HF10" s="471"/>
      <c r="HG10" s="471"/>
      <c r="HH10" s="471"/>
      <c r="HI10" s="471"/>
      <c r="HJ10" s="471"/>
      <c r="HK10" s="471"/>
      <c r="HL10" s="471"/>
      <c r="HM10" s="471"/>
      <c r="HN10" s="471"/>
      <c r="HO10" s="471"/>
      <c r="HP10" s="471"/>
      <c r="HQ10" s="471"/>
      <c r="HR10" s="471"/>
      <c r="HS10" s="471"/>
      <c r="HT10" s="471"/>
      <c r="HU10" s="471"/>
      <c r="HV10" s="471"/>
      <c r="HW10" s="471"/>
      <c r="HX10" s="471"/>
      <c r="HY10" s="471"/>
      <c r="HZ10" s="471"/>
      <c r="IA10" s="471"/>
      <c r="IB10" s="471"/>
      <c r="IC10" s="471"/>
      <c r="ID10" s="471"/>
      <c r="IE10" s="471"/>
      <c r="IF10" s="471"/>
      <c r="IG10" s="471"/>
      <c r="IH10" s="471"/>
      <c r="II10" s="471"/>
      <c r="IJ10" s="471"/>
      <c r="IK10" s="471"/>
      <c r="IL10" s="471"/>
      <c r="IM10" s="471"/>
      <c r="IN10" s="471"/>
    </row>
    <row r="11" s="217" customFormat="1" ht="25" customHeight="1" spans="1:15">
      <c r="A11" s="289" t="s">
        <v>125</v>
      </c>
      <c r="B11" s="276" t="s">
        <v>108</v>
      </c>
      <c r="C11" s="623" t="s">
        <v>126</v>
      </c>
      <c r="D11" s="325">
        <f>I11</f>
        <v>62640</v>
      </c>
      <c r="E11" s="279"/>
      <c r="F11" s="279"/>
      <c r="G11" s="279"/>
      <c r="H11" s="279"/>
      <c r="I11" s="325">
        <v>62640</v>
      </c>
      <c r="J11" s="233"/>
      <c r="K11" s="233"/>
      <c r="L11" s="233"/>
      <c r="M11" s="233"/>
      <c r="N11" s="233"/>
      <c r="O11" s="233"/>
    </row>
    <row r="12" ht="23.1" customHeight="1" spans="1:248">
      <c r="A12" s="471"/>
      <c r="B12" s="471"/>
      <c r="C12" s="471"/>
      <c r="D12" s="471"/>
      <c r="E12" s="471"/>
      <c r="F12" s="471"/>
      <c r="G12" s="471"/>
      <c r="H12" s="471"/>
      <c r="J12" s="471"/>
      <c r="K12" s="506"/>
      <c r="L12" s="471"/>
      <c r="M12" s="471"/>
      <c r="N12" s="471"/>
      <c r="O12" s="471"/>
      <c r="P12" s="624"/>
      <c r="Q12" s="624"/>
      <c r="R12" s="624"/>
      <c r="S12" s="624"/>
      <c r="T12" s="624"/>
      <c r="U12" s="624"/>
      <c r="V12" s="624"/>
      <c r="W12" s="624"/>
      <c r="X12" s="624"/>
      <c r="Y12" s="624"/>
      <c r="Z12" s="624"/>
      <c r="AA12" s="624"/>
      <c r="AB12" s="624"/>
      <c r="AC12" s="624"/>
      <c r="AD12" s="624"/>
      <c r="AE12" s="624"/>
      <c r="AF12" s="624"/>
      <c r="AG12" s="624"/>
      <c r="AH12" s="624"/>
      <c r="AI12" s="624"/>
      <c r="AJ12" s="624"/>
      <c r="AK12" s="624"/>
      <c r="AL12" s="624"/>
      <c r="AM12" s="624"/>
      <c r="AN12" s="624"/>
      <c r="AO12" s="624"/>
      <c r="AP12" s="624"/>
      <c r="AQ12" s="624"/>
      <c r="AR12" s="624"/>
      <c r="AS12" s="624"/>
      <c r="AT12" s="624"/>
      <c r="AU12" s="624"/>
      <c r="AV12" s="624"/>
      <c r="AW12" s="624"/>
      <c r="AX12" s="624"/>
      <c r="AY12" s="624"/>
      <c r="AZ12" s="624"/>
      <c r="BA12" s="624"/>
      <c r="BB12" s="624"/>
      <c r="BC12" s="624"/>
      <c r="BD12" s="624"/>
      <c r="BE12" s="624"/>
      <c r="BF12" s="624"/>
      <c r="BG12" s="624"/>
      <c r="BH12" s="624"/>
      <c r="BI12" s="624"/>
      <c r="BJ12" s="624"/>
      <c r="BK12" s="624"/>
      <c r="BL12" s="624"/>
      <c r="BM12" s="624"/>
      <c r="BN12" s="624"/>
      <c r="BO12" s="624"/>
      <c r="BP12" s="624"/>
      <c r="BQ12" s="624"/>
      <c r="BR12" s="624"/>
      <c r="BS12" s="624"/>
      <c r="BT12" s="624"/>
      <c r="BU12" s="624"/>
      <c r="BV12" s="624"/>
      <c r="BW12" s="624"/>
      <c r="BX12" s="624"/>
      <c r="BY12" s="624"/>
      <c r="BZ12" s="624"/>
      <c r="CA12" s="624"/>
      <c r="CB12" s="624"/>
      <c r="CC12" s="624"/>
      <c r="CD12" s="624"/>
      <c r="CE12" s="624"/>
      <c r="CF12" s="624"/>
      <c r="CG12" s="624"/>
      <c r="CH12" s="624"/>
      <c r="CI12" s="624"/>
      <c r="CJ12" s="624"/>
      <c r="CK12" s="624"/>
      <c r="CL12" s="624"/>
      <c r="CM12" s="624"/>
      <c r="CN12" s="624"/>
      <c r="CO12" s="624"/>
      <c r="CP12" s="624"/>
      <c r="CQ12" s="624"/>
      <c r="CR12" s="624"/>
      <c r="CS12" s="624"/>
      <c r="CT12" s="624"/>
      <c r="CU12" s="624"/>
      <c r="CV12" s="624"/>
      <c r="CW12" s="624"/>
      <c r="CX12" s="624"/>
      <c r="CY12" s="624"/>
      <c r="CZ12" s="624"/>
      <c r="DA12" s="624"/>
      <c r="DB12" s="624"/>
      <c r="DC12" s="624"/>
      <c r="DD12" s="624"/>
      <c r="DE12" s="624"/>
      <c r="DF12" s="624"/>
      <c r="DG12" s="624"/>
      <c r="DH12" s="624"/>
      <c r="DI12" s="624"/>
      <c r="DJ12" s="624"/>
      <c r="DK12" s="624"/>
      <c r="DL12" s="624"/>
      <c r="DM12" s="624"/>
      <c r="DN12" s="624"/>
      <c r="DO12" s="624"/>
      <c r="DP12" s="624"/>
      <c r="DQ12" s="624"/>
      <c r="DR12" s="624"/>
      <c r="DS12" s="624"/>
      <c r="DT12" s="624"/>
      <c r="DU12" s="624"/>
      <c r="DV12" s="624"/>
      <c r="DW12" s="624"/>
      <c r="DX12" s="624"/>
      <c r="DY12" s="624"/>
      <c r="DZ12" s="624"/>
      <c r="EA12" s="624"/>
      <c r="EB12" s="624"/>
      <c r="EC12" s="624"/>
      <c r="ED12" s="624"/>
      <c r="EE12" s="624"/>
      <c r="EF12" s="624"/>
      <c r="EG12" s="624"/>
      <c r="EH12" s="624"/>
      <c r="EI12" s="624"/>
      <c r="EJ12" s="624"/>
      <c r="EK12" s="624"/>
      <c r="EL12" s="624"/>
      <c r="EM12" s="624"/>
      <c r="EN12" s="624"/>
      <c r="EO12" s="624"/>
      <c r="EP12" s="624"/>
      <c r="EQ12" s="624"/>
      <c r="ER12" s="624"/>
      <c r="ES12" s="624"/>
      <c r="ET12" s="624"/>
      <c r="EU12" s="624"/>
      <c r="EV12" s="624"/>
      <c r="EW12" s="624"/>
      <c r="EX12" s="624"/>
      <c r="EY12" s="624"/>
      <c r="EZ12" s="624"/>
      <c r="FA12" s="624"/>
      <c r="FB12" s="624"/>
      <c r="FC12" s="624"/>
      <c r="FD12" s="624"/>
      <c r="FE12" s="624"/>
      <c r="FF12" s="624"/>
      <c r="FG12" s="624"/>
      <c r="FH12" s="624"/>
      <c r="FI12" s="624"/>
      <c r="FJ12" s="624"/>
      <c r="FK12" s="624"/>
      <c r="FL12" s="624"/>
      <c r="FM12" s="624"/>
      <c r="FN12" s="624"/>
      <c r="FO12" s="624"/>
      <c r="FP12" s="624"/>
      <c r="FQ12" s="624"/>
      <c r="FR12" s="624"/>
      <c r="FS12" s="624"/>
      <c r="FT12" s="624"/>
      <c r="FU12" s="624"/>
      <c r="FV12" s="624"/>
      <c r="FW12" s="624"/>
      <c r="FX12" s="624"/>
      <c r="FY12" s="624"/>
      <c r="FZ12" s="624"/>
      <c r="GA12" s="624"/>
      <c r="GB12" s="624"/>
      <c r="GC12" s="624"/>
      <c r="GD12" s="624"/>
      <c r="GE12" s="624"/>
      <c r="GF12" s="624"/>
      <c r="GG12" s="624"/>
      <c r="GH12" s="624"/>
      <c r="GI12" s="624"/>
      <c r="GJ12" s="624"/>
      <c r="GK12" s="624"/>
      <c r="GL12" s="624"/>
      <c r="GM12" s="624"/>
      <c r="GN12" s="624"/>
      <c r="GO12" s="624"/>
      <c r="GP12" s="624"/>
      <c r="GQ12" s="624"/>
      <c r="GR12" s="624"/>
      <c r="GS12" s="624"/>
      <c r="GT12" s="624"/>
      <c r="GU12" s="624"/>
      <c r="GV12" s="624"/>
      <c r="GW12" s="624"/>
      <c r="GX12" s="624"/>
      <c r="GY12" s="624"/>
      <c r="GZ12" s="624"/>
      <c r="HA12" s="624"/>
      <c r="HB12" s="624"/>
      <c r="HC12" s="624"/>
      <c r="HD12" s="624"/>
      <c r="HE12" s="624"/>
      <c r="HF12" s="624"/>
      <c r="HG12" s="624"/>
      <c r="HH12" s="624"/>
      <c r="HI12" s="624"/>
      <c r="HJ12" s="624"/>
      <c r="HK12" s="624"/>
      <c r="HL12" s="624"/>
      <c r="HM12" s="624"/>
      <c r="HN12" s="624"/>
      <c r="HO12" s="624"/>
      <c r="HP12" s="624"/>
      <c r="HQ12" s="624"/>
      <c r="HR12" s="624"/>
      <c r="HS12" s="624"/>
      <c r="HT12" s="624"/>
      <c r="HU12" s="624"/>
      <c r="HV12" s="624"/>
      <c r="HW12" s="624"/>
      <c r="HX12" s="624"/>
      <c r="HY12" s="624"/>
      <c r="HZ12" s="624"/>
      <c r="IA12" s="624"/>
      <c r="IB12" s="624"/>
      <c r="IC12" s="624"/>
      <c r="ID12" s="624"/>
      <c r="IE12" s="624"/>
      <c r="IF12" s="624"/>
      <c r="IG12" s="624"/>
      <c r="IH12" s="624"/>
      <c r="II12" s="624"/>
      <c r="IJ12" s="624"/>
      <c r="IK12" s="624"/>
      <c r="IL12" s="624"/>
      <c r="IM12" s="624"/>
      <c r="IN12" s="624"/>
    </row>
    <row r="13" ht="23.1" customHeight="1" spans="1:248">
      <c r="A13" s="624"/>
      <c r="B13" s="624"/>
      <c r="C13" s="624"/>
      <c r="D13" s="624"/>
      <c r="E13" s="471"/>
      <c r="F13" s="471"/>
      <c r="G13" s="624"/>
      <c r="H13" s="624"/>
      <c r="I13" s="624"/>
      <c r="J13" s="624"/>
      <c r="K13" s="506"/>
      <c r="L13" s="471"/>
      <c r="M13" s="471"/>
      <c r="N13" s="471"/>
      <c r="O13" s="471"/>
      <c r="P13" s="624"/>
      <c r="Q13" s="624"/>
      <c r="R13" s="624"/>
      <c r="S13" s="624"/>
      <c r="T13" s="624"/>
      <c r="U13" s="624"/>
      <c r="V13" s="624"/>
      <c r="W13" s="624"/>
      <c r="X13" s="624"/>
      <c r="Y13" s="624"/>
      <c r="Z13" s="624"/>
      <c r="AA13" s="624"/>
      <c r="AB13" s="624"/>
      <c r="AC13" s="624"/>
      <c r="AD13" s="624"/>
      <c r="AE13" s="624"/>
      <c r="AF13" s="624"/>
      <c r="AG13" s="624"/>
      <c r="AH13" s="624"/>
      <c r="AI13" s="624"/>
      <c r="AJ13" s="624"/>
      <c r="AK13" s="624"/>
      <c r="AL13" s="624"/>
      <c r="AM13" s="624"/>
      <c r="AN13" s="624"/>
      <c r="AO13" s="624"/>
      <c r="AP13" s="624"/>
      <c r="AQ13" s="624"/>
      <c r="AR13" s="624"/>
      <c r="AS13" s="624"/>
      <c r="AT13" s="624"/>
      <c r="AU13" s="624"/>
      <c r="AV13" s="624"/>
      <c r="AW13" s="624"/>
      <c r="AX13" s="624"/>
      <c r="AY13" s="624"/>
      <c r="AZ13" s="624"/>
      <c r="BA13" s="624"/>
      <c r="BB13" s="624"/>
      <c r="BC13" s="624"/>
      <c r="BD13" s="624"/>
      <c r="BE13" s="624"/>
      <c r="BF13" s="624"/>
      <c r="BG13" s="624"/>
      <c r="BH13" s="624"/>
      <c r="BI13" s="624"/>
      <c r="BJ13" s="624"/>
      <c r="BK13" s="624"/>
      <c r="BL13" s="624"/>
      <c r="BM13" s="624"/>
      <c r="BN13" s="624"/>
      <c r="BO13" s="624"/>
      <c r="BP13" s="624"/>
      <c r="BQ13" s="624"/>
      <c r="BR13" s="624"/>
      <c r="BS13" s="624"/>
      <c r="BT13" s="624"/>
      <c r="BU13" s="624"/>
      <c r="BV13" s="624"/>
      <c r="BW13" s="624"/>
      <c r="BX13" s="624"/>
      <c r="BY13" s="624"/>
      <c r="BZ13" s="624"/>
      <c r="CA13" s="624"/>
      <c r="CB13" s="624"/>
      <c r="CC13" s="624"/>
      <c r="CD13" s="624"/>
      <c r="CE13" s="624"/>
      <c r="CF13" s="624"/>
      <c r="CG13" s="624"/>
      <c r="CH13" s="624"/>
      <c r="CI13" s="624"/>
      <c r="CJ13" s="624"/>
      <c r="CK13" s="624"/>
      <c r="CL13" s="624"/>
      <c r="CM13" s="624"/>
      <c r="CN13" s="624"/>
      <c r="CO13" s="624"/>
      <c r="CP13" s="624"/>
      <c r="CQ13" s="624"/>
      <c r="CR13" s="624"/>
      <c r="CS13" s="624"/>
      <c r="CT13" s="624"/>
      <c r="CU13" s="624"/>
      <c r="CV13" s="624"/>
      <c r="CW13" s="624"/>
      <c r="CX13" s="624"/>
      <c r="CY13" s="624"/>
      <c r="CZ13" s="624"/>
      <c r="DA13" s="624"/>
      <c r="DB13" s="624"/>
      <c r="DC13" s="624"/>
      <c r="DD13" s="624"/>
      <c r="DE13" s="624"/>
      <c r="DF13" s="624"/>
      <c r="DG13" s="624"/>
      <c r="DH13" s="624"/>
      <c r="DI13" s="624"/>
      <c r="DJ13" s="624"/>
      <c r="DK13" s="624"/>
      <c r="DL13" s="624"/>
      <c r="DM13" s="624"/>
      <c r="DN13" s="624"/>
      <c r="DO13" s="624"/>
      <c r="DP13" s="624"/>
      <c r="DQ13" s="624"/>
      <c r="DR13" s="624"/>
      <c r="DS13" s="624"/>
      <c r="DT13" s="624"/>
      <c r="DU13" s="624"/>
      <c r="DV13" s="624"/>
      <c r="DW13" s="624"/>
      <c r="DX13" s="624"/>
      <c r="DY13" s="624"/>
      <c r="DZ13" s="624"/>
      <c r="EA13" s="624"/>
      <c r="EB13" s="624"/>
      <c r="EC13" s="624"/>
      <c r="ED13" s="624"/>
      <c r="EE13" s="624"/>
      <c r="EF13" s="624"/>
      <c r="EG13" s="624"/>
      <c r="EH13" s="624"/>
      <c r="EI13" s="624"/>
      <c r="EJ13" s="624"/>
      <c r="EK13" s="624"/>
      <c r="EL13" s="624"/>
      <c r="EM13" s="624"/>
      <c r="EN13" s="624"/>
      <c r="EO13" s="624"/>
      <c r="EP13" s="624"/>
      <c r="EQ13" s="624"/>
      <c r="ER13" s="624"/>
      <c r="ES13" s="624"/>
      <c r="ET13" s="624"/>
      <c r="EU13" s="624"/>
      <c r="EV13" s="624"/>
      <c r="EW13" s="624"/>
      <c r="EX13" s="624"/>
      <c r="EY13" s="624"/>
      <c r="EZ13" s="624"/>
      <c r="FA13" s="624"/>
      <c r="FB13" s="624"/>
      <c r="FC13" s="624"/>
      <c r="FD13" s="624"/>
      <c r="FE13" s="624"/>
      <c r="FF13" s="624"/>
      <c r="FG13" s="624"/>
      <c r="FH13" s="624"/>
      <c r="FI13" s="624"/>
      <c r="FJ13" s="624"/>
      <c r="FK13" s="624"/>
      <c r="FL13" s="624"/>
      <c r="FM13" s="624"/>
      <c r="FN13" s="624"/>
      <c r="FO13" s="624"/>
      <c r="FP13" s="624"/>
      <c r="FQ13" s="624"/>
      <c r="FR13" s="624"/>
      <c r="FS13" s="624"/>
      <c r="FT13" s="624"/>
      <c r="FU13" s="624"/>
      <c r="FV13" s="624"/>
      <c r="FW13" s="624"/>
      <c r="FX13" s="624"/>
      <c r="FY13" s="624"/>
      <c r="FZ13" s="624"/>
      <c r="GA13" s="624"/>
      <c r="GB13" s="624"/>
      <c r="GC13" s="624"/>
      <c r="GD13" s="624"/>
      <c r="GE13" s="624"/>
      <c r="GF13" s="624"/>
      <c r="GG13" s="624"/>
      <c r="GH13" s="624"/>
      <c r="GI13" s="624"/>
      <c r="GJ13" s="624"/>
      <c r="GK13" s="624"/>
      <c r="GL13" s="624"/>
      <c r="GM13" s="624"/>
      <c r="GN13" s="624"/>
      <c r="GO13" s="624"/>
      <c r="GP13" s="624"/>
      <c r="GQ13" s="624"/>
      <c r="GR13" s="624"/>
      <c r="GS13" s="624"/>
      <c r="GT13" s="624"/>
      <c r="GU13" s="624"/>
      <c r="GV13" s="624"/>
      <c r="GW13" s="624"/>
      <c r="GX13" s="624"/>
      <c r="GY13" s="624"/>
      <c r="GZ13" s="624"/>
      <c r="HA13" s="624"/>
      <c r="HB13" s="624"/>
      <c r="HC13" s="624"/>
      <c r="HD13" s="624"/>
      <c r="HE13" s="624"/>
      <c r="HF13" s="624"/>
      <c r="HG13" s="624"/>
      <c r="HH13" s="624"/>
      <c r="HI13" s="624"/>
      <c r="HJ13" s="624"/>
      <c r="HK13" s="624"/>
      <c r="HL13" s="624"/>
      <c r="HM13" s="624"/>
      <c r="HN13" s="624"/>
      <c r="HO13" s="624"/>
      <c r="HP13" s="624"/>
      <c r="HQ13" s="624"/>
      <c r="HR13" s="624"/>
      <c r="HS13" s="624"/>
      <c r="HT13" s="624"/>
      <c r="HU13" s="624"/>
      <c r="HV13" s="624"/>
      <c r="HW13" s="624"/>
      <c r="HX13" s="624"/>
      <c r="HY13" s="624"/>
      <c r="HZ13" s="624"/>
      <c r="IA13" s="624"/>
      <c r="IB13" s="624"/>
      <c r="IC13" s="624"/>
      <c r="ID13" s="624"/>
      <c r="IE13" s="624"/>
      <c r="IF13" s="624"/>
      <c r="IG13" s="624"/>
      <c r="IH13" s="624"/>
      <c r="II13" s="624"/>
      <c r="IJ13" s="624"/>
      <c r="IK13" s="624"/>
      <c r="IL13" s="624"/>
      <c r="IM13" s="624"/>
      <c r="IN13" s="624"/>
    </row>
    <row r="14" ht="23.1" customHeight="1" spans="1:248">
      <c r="A14" s="624"/>
      <c r="B14" s="624"/>
      <c r="C14" s="624"/>
      <c r="D14" s="624"/>
      <c r="E14" s="624"/>
      <c r="F14" s="471"/>
      <c r="G14" s="471"/>
      <c r="H14" s="471"/>
      <c r="I14" s="624"/>
      <c r="J14" s="624"/>
      <c r="K14" s="625"/>
      <c r="L14" s="624"/>
      <c r="M14" s="624"/>
      <c r="N14" s="471"/>
      <c r="O14" s="624"/>
      <c r="P14" s="624"/>
      <c r="Q14" s="624"/>
      <c r="R14" s="624"/>
      <c r="S14" s="624"/>
      <c r="T14" s="624"/>
      <c r="U14" s="624"/>
      <c r="V14" s="624"/>
      <c r="W14" s="624"/>
      <c r="X14" s="624"/>
      <c r="Y14" s="624"/>
      <c r="Z14" s="624"/>
      <c r="AA14" s="624"/>
      <c r="AB14" s="624"/>
      <c r="AC14" s="624"/>
      <c r="AD14" s="624"/>
      <c r="AE14" s="624"/>
      <c r="AF14" s="624"/>
      <c r="AG14" s="624"/>
      <c r="AH14" s="624"/>
      <c r="AI14" s="624"/>
      <c r="AJ14" s="624"/>
      <c r="AK14" s="624"/>
      <c r="AL14" s="624"/>
      <c r="AM14" s="624"/>
      <c r="AN14" s="624"/>
      <c r="AO14" s="624"/>
      <c r="AP14" s="624"/>
      <c r="AQ14" s="624"/>
      <c r="AR14" s="624"/>
      <c r="AS14" s="624"/>
      <c r="AT14" s="624"/>
      <c r="AU14" s="624"/>
      <c r="AV14" s="624"/>
      <c r="AW14" s="624"/>
      <c r="AX14" s="624"/>
      <c r="AY14" s="624"/>
      <c r="AZ14" s="624"/>
      <c r="BA14" s="624"/>
      <c r="BB14" s="624"/>
      <c r="BC14" s="624"/>
      <c r="BD14" s="624"/>
      <c r="BE14" s="624"/>
      <c r="BF14" s="624"/>
      <c r="BG14" s="624"/>
      <c r="BH14" s="624"/>
      <c r="BI14" s="624"/>
      <c r="BJ14" s="624"/>
      <c r="BK14" s="624"/>
      <c r="BL14" s="624"/>
      <c r="BM14" s="624"/>
      <c r="BN14" s="624"/>
      <c r="BO14" s="624"/>
      <c r="BP14" s="624"/>
      <c r="BQ14" s="624"/>
      <c r="BR14" s="624"/>
      <c r="BS14" s="624"/>
      <c r="BT14" s="624"/>
      <c r="BU14" s="624"/>
      <c r="BV14" s="624"/>
      <c r="BW14" s="624"/>
      <c r="BX14" s="624"/>
      <c r="BY14" s="624"/>
      <c r="BZ14" s="624"/>
      <c r="CA14" s="624"/>
      <c r="CB14" s="624"/>
      <c r="CC14" s="624"/>
      <c r="CD14" s="624"/>
      <c r="CE14" s="624"/>
      <c r="CF14" s="624"/>
      <c r="CG14" s="624"/>
      <c r="CH14" s="624"/>
      <c r="CI14" s="624"/>
      <c r="CJ14" s="624"/>
      <c r="CK14" s="624"/>
      <c r="CL14" s="624"/>
      <c r="CM14" s="624"/>
      <c r="CN14" s="624"/>
      <c r="CO14" s="624"/>
      <c r="CP14" s="624"/>
      <c r="CQ14" s="624"/>
      <c r="CR14" s="624"/>
      <c r="CS14" s="624"/>
      <c r="CT14" s="624"/>
      <c r="CU14" s="624"/>
      <c r="CV14" s="624"/>
      <c r="CW14" s="624"/>
      <c r="CX14" s="624"/>
      <c r="CY14" s="624"/>
      <c r="CZ14" s="624"/>
      <c r="DA14" s="624"/>
      <c r="DB14" s="624"/>
      <c r="DC14" s="624"/>
      <c r="DD14" s="624"/>
      <c r="DE14" s="624"/>
      <c r="DF14" s="624"/>
      <c r="DG14" s="624"/>
      <c r="DH14" s="624"/>
      <c r="DI14" s="624"/>
      <c r="DJ14" s="624"/>
      <c r="DK14" s="624"/>
      <c r="DL14" s="624"/>
      <c r="DM14" s="624"/>
      <c r="DN14" s="624"/>
      <c r="DO14" s="624"/>
      <c r="DP14" s="624"/>
      <c r="DQ14" s="624"/>
      <c r="DR14" s="624"/>
      <c r="DS14" s="624"/>
      <c r="DT14" s="624"/>
      <c r="DU14" s="624"/>
      <c r="DV14" s="624"/>
      <c r="DW14" s="624"/>
      <c r="DX14" s="624"/>
      <c r="DY14" s="624"/>
      <c r="DZ14" s="624"/>
      <c r="EA14" s="624"/>
      <c r="EB14" s="624"/>
      <c r="EC14" s="624"/>
      <c r="ED14" s="624"/>
      <c r="EE14" s="624"/>
      <c r="EF14" s="624"/>
      <c r="EG14" s="624"/>
      <c r="EH14" s="624"/>
      <c r="EI14" s="624"/>
      <c r="EJ14" s="624"/>
      <c r="EK14" s="624"/>
      <c r="EL14" s="624"/>
      <c r="EM14" s="624"/>
      <c r="EN14" s="624"/>
      <c r="EO14" s="624"/>
      <c r="EP14" s="624"/>
      <c r="EQ14" s="624"/>
      <c r="ER14" s="624"/>
      <c r="ES14" s="624"/>
      <c r="ET14" s="624"/>
      <c r="EU14" s="624"/>
      <c r="EV14" s="624"/>
      <c r="EW14" s="624"/>
      <c r="EX14" s="624"/>
      <c r="EY14" s="624"/>
      <c r="EZ14" s="624"/>
      <c r="FA14" s="624"/>
      <c r="FB14" s="624"/>
      <c r="FC14" s="624"/>
      <c r="FD14" s="624"/>
      <c r="FE14" s="624"/>
      <c r="FF14" s="624"/>
      <c r="FG14" s="624"/>
      <c r="FH14" s="624"/>
      <c r="FI14" s="624"/>
      <c r="FJ14" s="624"/>
      <c r="FK14" s="624"/>
      <c r="FL14" s="624"/>
      <c r="FM14" s="624"/>
      <c r="FN14" s="624"/>
      <c r="FO14" s="624"/>
      <c r="FP14" s="624"/>
      <c r="FQ14" s="624"/>
      <c r="FR14" s="624"/>
      <c r="FS14" s="624"/>
      <c r="FT14" s="624"/>
      <c r="FU14" s="624"/>
      <c r="FV14" s="624"/>
      <c r="FW14" s="624"/>
      <c r="FX14" s="624"/>
      <c r="FY14" s="624"/>
      <c r="FZ14" s="624"/>
      <c r="GA14" s="624"/>
      <c r="GB14" s="624"/>
      <c r="GC14" s="624"/>
      <c r="GD14" s="624"/>
      <c r="GE14" s="624"/>
      <c r="GF14" s="624"/>
      <c r="GG14" s="624"/>
      <c r="GH14" s="624"/>
      <c r="GI14" s="624"/>
      <c r="GJ14" s="624"/>
      <c r="GK14" s="624"/>
      <c r="GL14" s="624"/>
      <c r="GM14" s="624"/>
      <c r="GN14" s="624"/>
      <c r="GO14" s="624"/>
      <c r="GP14" s="624"/>
      <c r="GQ14" s="624"/>
      <c r="GR14" s="624"/>
      <c r="GS14" s="624"/>
      <c r="GT14" s="624"/>
      <c r="GU14" s="624"/>
      <c r="GV14" s="624"/>
      <c r="GW14" s="624"/>
      <c r="GX14" s="624"/>
      <c r="GY14" s="624"/>
      <c r="GZ14" s="624"/>
      <c r="HA14" s="624"/>
      <c r="HB14" s="624"/>
      <c r="HC14" s="624"/>
      <c r="HD14" s="624"/>
      <c r="HE14" s="624"/>
      <c r="HF14" s="624"/>
      <c r="HG14" s="624"/>
      <c r="HH14" s="624"/>
      <c r="HI14" s="624"/>
      <c r="HJ14" s="624"/>
      <c r="HK14" s="624"/>
      <c r="HL14" s="624"/>
      <c r="HM14" s="624"/>
      <c r="HN14" s="624"/>
      <c r="HO14" s="624"/>
      <c r="HP14" s="624"/>
      <c r="HQ14" s="624"/>
      <c r="HR14" s="624"/>
      <c r="HS14" s="624"/>
      <c r="HT14" s="624"/>
      <c r="HU14" s="624"/>
      <c r="HV14" s="624"/>
      <c r="HW14" s="624"/>
      <c r="HX14" s="624"/>
      <c r="HY14" s="624"/>
      <c r="HZ14" s="624"/>
      <c r="IA14" s="624"/>
      <c r="IB14" s="624"/>
      <c r="IC14" s="624"/>
      <c r="ID14" s="624"/>
      <c r="IE14" s="624"/>
      <c r="IF14" s="624"/>
      <c r="IG14" s="624"/>
      <c r="IH14" s="624"/>
      <c r="II14" s="624"/>
      <c r="IJ14" s="624"/>
      <c r="IK14" s="624"/>
      <c r="IL14" s="624"/>
      <c r="IM14" s="624"/>
      <c r="IN14" s="624"/>
    </row>
    <row r="15" ht="23.1" customHeight="1" spans="1:248">
      <c r="A15" s="624"/>
      <c r="B15" s="624"/>
      <c r="C15" s="624"/>
      <c r="D15" s="624"/>
      <c r="E15" s="624"/>
      <c r="F15" s="624"/>
      <c r="G15" s="624"/>
      <c r="H15" s="624"/>
      <c r="I15" s="624"/>
      <c r="J15" s="624"/>
      <c r="K15" s="625"/>
      <c r="L15" s="624"/>
      <c r="M15" s="624"/>
      <c r="N15" s="471"/>
      <c r="O15" s="624"/>
      <c r="P15" s="624"/>
      <c r="Q15" s="624"/>
      <c r="R15" s="624"/>
      <c r="S15" s="624"/>
      <c r="T15" s="624"/>
      <c r="U15" s="624"/>
      <c r="V15" s="624"/>
      <c r="W15" s="624"/>
      <c r="X15" s="624"/>
      <c r="Y15" s="624"/>
      <c r="Z15" s="624"/>
      <c r="AA15" s="624"/>
      <c r="AB15" s="624"/>
      <c r="AC15" s="624"/>
      <c r="AD15" s="624"/>
      <c r="AE15" s="624"/>
      <c r="AF15" s="624"/>
      <c r="AG15" s="624"/>
      <c r="AH15" s="624"/>
      <c r="AI15" s="624"/>
      <c r="AJ15" s="624"/>
      <c r="AK15" s="624"/>
      <c r="AL15" s="624"/>
      <c r="AM15" s="624"/>
      <c r="AN15" s="624"/>
      <c r="AO15" s="624"/>
      <c r="AP15" s="624"/>
      <c r="AQ15" s="624"/>
      <c r="AR15" s="624"/>
      <c r="AS15" s="624"/>
      <c r="AT15" s="624"/>
      <c r="AU15" s="624"/>
      <c r="AV15" s="624"/>
      <c r="AW15" s="624"/>
      <c r="AX15" s="624"/>
      <c r="AY15" s="624"/>
      <c r="AZ15" s="624"/>
      <c r="BA15" s="624"/>
      <c r="BB15" s="624"/>
      <c r="BC15" s="624"/>
      <c r="BD15" s="624"/>
      <c r="BE15" s="624"/>
      <c r="BF15" s="624"/>
      <c r="BG15" s="624"/>
      <c r="BH15" s="624"/>
      <c r="BI15" s="624"/>
      <c r="BJ15" s="624"/>
      <c r="BK15" s="624"/>
      <c r="BL15" s="624"/>
      <c r="BM15" s="624"/>
      <c r="BN15" s="624"/>
      <c r="BO15" s="624"/>
      <c r="BP15" s="624"/>
      <c r="BQ15" s="624"/>
      <c r="BR15" s="624"/>
      <c r="BS15" s="624"/>
      <c r="BT15" s="624"/>
      <c r="BU15" s="624"/>
      <c r="BV15" s="624"/>
      <c r="BW15" s="624"/>
      <c r="BX15" s="624"/>
      <c r="BY15" s="624"/>
      <c r="BZ15" s="624"/>
      <c r="CA15" s="624"/>
      <c r="CB15" s="624"/>
      <c r="CC15" s="624"/>
      <c r="CD15" s="624"/>
      <c r="CE15" s="624"/>
      <c r="CF15" s="624"/>
      <c r="CG15" s="624"/>
      <c r="CH15" s="624"/>
      <c r="CI15" s="624"/>
      <c r="CJ15" s="624"/>
      <c r="CK15" s="624"/>
      <c r="CL15" s="624"/>
      <c r="CM15" s="624"/>
      <c r="CN15" s="624"/>
      <c r="CO15" s="624"/>
      <c r="CP15" s="624"/>
      <c r="CQ15" s="624"/>
      <c r="CR15" s="624"/>
      <c r="CS15" s="624"/>
      <c r="CT15" s="624"/>
      <c r="CU15" s="624"/>
      <c r="CV15" s="624"/>
      <c r="CW15" s="624"/>
      <c r="CX15" s="624"/>
      <c r="CY15" s="624"/>
      <c r="CZ15" s="624"/>
      <c r="DA15" s="624"/>
      <c r="DB15" s="624"/>
      <c r="DC15" s="624"/>
      <c r="DD15" s="624"/>
      <c r="DE15" s="624"/>
      <c r="DF15" s="624"/>
      <c r="DG15" s="624"/>
      <c r="DH15" s="624"/>
      <c r="DI15" s="624"/>
      <c r="DJ15" s="624"/>
      <c r="DK15" s="624"/>
      <c r="DL15" s="624"/>
      <c r="DM15" s="624"/>
      <c r="DN15" s="624"/>
      <c r="DO15" s="624"/>
      <c r="DP15" s="624"/>
      <c r="DQ15" s="624"/>
      <c r="DR15" s="624"/>
      <c r="DS15" s="624"/>
      <c r="DT15" s="624"/>
      <c r="DU15" s="624"/>
      <c r="DV15" s="624"/>
      <c r="DW15" s="624"/>
      <c r="DX15" s="624"/>
      <c r="DY15" s="624"/>
      <c r="DZ15" s="624"/>
      <c r="EA15" s="624"/>
      <c r="EB15" s="624"/>
      <c r="EC15" s="624"/>
      <c r="ED15" s="624"/>
      <c r="EE15" s="624"/>
      <c r="EF15" s="624"/>
      <c r="EG15" s="624"/>
      <c r="EH15" s="624"/>
      <c r="EI15" s="624"/>
      <c r="EJ15" s="624"/>
      <c r="EK15" s="624"/>
      <c r="EL15" s="624"/>
      <c r="EM15" s="624"/>
      <c r="EN15" s="624"/>
      <c r="EO15" s="624"/>
      <c r="EP15" s="624"/>
      <c r="EQ15" s="624"/>
      <c r="ER15" s="624"/>
      <c r="ES15" s="624"/>
      <c r="ET15" s="624"/>
      <c r="EU15" s="624"/>
      <c r="EV15" s="624"/>
      <c r="EW15" s="624"/>
      <c r="EX15" s="624"/>
      <c r="EY15" s="624"/>
      <c r="EZ15" s="624"/>
      <c r="FA15" s="624"/>
      <c r="FB15" s="624"/>
      <c r="FC15" s="624"/>
      <c r="FD15" s="624"/>
      <c r="FE15" s="624"/>
      <c r="FF15" s="624"/>
      <c r="FG15" s="624"/>
      <c r="FH15" s="624"/>
      <c r="FI15" s="624"/>
      <c r="FJ15" s="624"/>
      <c r="FK15" s="624"/>
      <c r="FL15" s="624"/>
      <c r="FM15" s="624"/>
      <c r="FN15" s="624"/>
      <c r="FO15" s="624"/>
      <c r="FP15" s="624"/>
      <c r="FQ15" s="624"/>
      <c r="FR15" s="624"/>
      <c r="FS15" s="624"/>
      <c r="FT15" s="624"/>
      <c r="FU15" s="624"/>
      <c r="FV15" s="624"/>
      <c r="FW15" s="624"/>
      <c r="FX15" s="624"/>
      <c r="FY15" s="624"/>
      <c r="FZ15" s="624"/>
      <c r="GA15" s="624"/>
      <c r="GB15" s="624"/>
      <c r="GC15" s="624"/>
      <c r="GD15" s="624"/>
      <c r="GE15" s="624"/>
      <c r="GF15" s="624"/>
      <c r="GG15" s="624"/>
      <c r="GH15" s="624"/>
      <c r="GI15" s="624"/>
      <c r="GJ15" s="624"/>
      <c r="GK15" s="624"/>
      <c r="GL15" s="624"/>
      <c r="GM15" s="624"/>
      <c r="GN15" s="624"/>
      <c r="GO15" s="624"/>
      <c r="GP15" s="624"/>
      <c r="GQ15" s="624"/>
      <c r="GR15" s="624"/>
      <c r="GS15" s="624"/>
      <c r="GT15" s="624"/>
      <c r="GU15" s="624"/>
      <c r="GV15" s="624"/>
      <c r="GW15" s="624"/>
      <c r="GX15" s="624"/>
      <c r="GY15" s="624"/>
      <c r="GZ15" s="624"/>
      <c r="HA15" s="624"/>
      <c r="HB15" s="624"/>
      <c r="HC15" s="624"/>
      <c r="HD15" s="624"/>
      <c r="HE15" s="624"/>
      <c r="HF15" s="624"/>
      <c r="HG15" s="624"/>
      <c r="HH15" s="624"/>
      <c r="HI15" s="624"/>
      <c r="HJ15" s="624"/>
      <c r="HK15" s="624"/>
      <c r="HL15" s="624"/>
      <c r="HM15" s="624"/>
      <c r="HN15" s="624"/>
      <c r="HO15" s="624"/>
      <c r="HP15" s="624"/>
      <c r="HQ15" s="624"/>
      <c r="HR15" s="624"/>
      <c r="HS15" s="624"/>
      <c r="HT15" s="624"/>
      <c r="HU15" s="624"/>
      <c r="HV15" s="624"/>
      <c r="HW15" s="624"/>
      <c r="HX15" s="624"/>
      <c r="HY15" s="624"/>
      <c r="HZ15" s="624"/>
      <c r="IA15" s="624"/>
      <c r="IB15" s="624"/>
      <c r="IC15" s="624"/>
      <c r="ID15" s="624"/>
      <c r="IE15" s="624"/>
      <c r="IF15" s="624"/>
      <c r="IG15" s="624"/>
      <c r="IH15" s="624"/>
      <c r="II15" s="624"/>
      <c r="IJ15" s="624"/>
      <c r="IK15" s="624"/>
      <c r="IL15" s="624"/>
      <c r="IM15" s="624"/>
      <c r="IN15" s="624"/>
    </row>
    <row r="16" ht="23.1" customHeight="1" spans="1:248">
      <c r="A16" s="624"/>
      <c r="B16" s="624"/>
      <c r="C16" s="624"/>
      <c r="D16" s="624"/>
      <c r="E16" s="624"/>
      <c r="F16" s="624"/>
      <c r="G16" s="624"/>
      <c r="H16" s="624"/>
      <c r="I16" s="624"/>
      <c r="J16" s="624"/>
      <c r="K16" s="625"/>
      <c r="L16" s="624"/>
      <c r="M16" s="624"/>
      <c r="N16" s="471"/>
      <c r="O16" s="624"/>
      <c r="P16" s="624"/>
      <c r="Q16" s="624"/>
      <c r="R16" s="624"/>
      <c r="S16" s="624"/>
      <c r="T16" s="624"/>
      <c r="U16" s="624"/>
      <c r="V16" s="624"/>
      <c r="W16" s="624"/>
      <c r="X16" s="624"/>
      <c r="Y16" s="624"/>
      <c r="Z16" s="624"/>
      <c r="AA16" s="624"/>
      <c r="AB16" s="624"/>
      <c r="AC16" s="624"/>
      <c r="AD16" s="624"/>
      <c r="AE16" s="624"/>
      <c r="AF16" s="624"/>
      <c r="AG16" s="624"/>
      <c r="AH16" s="624"/>
      <c r="AI16" s="624"/>
      <c r="AJ16" s="624"/>
      <c r="AK16" s="624"/>
      <c r="AL16" s="624"/>
      <c r="AM16" s="624"/>
      <c r="AN16" s="624"/>
      <c r="AO16" s="624"/>
      <c r="AP16" s="624"/>
      <c r="AQ16" s="624"/>
      <c r="AR16" s="624"/>
      <c r="AS16" s="624"/>
      <c r="AT16" s="624"/>
      <c r="AU16" s="624"/>
      <c r="AV16" s="624"/>
      <c r="AW16" s="624"/>
      <c r="AX16" s="624"/>
      <c r="AY16" s="624"/>
      <c r="AZ16" s="624"/>
      <c r="BA16" s="624"/>
      <c r="BB16" s="624"/>
      <c r="BC16" s="624"/>
      <c r="BD16" s="624"/>
      <c r="BE16" s="624"/>
      <c r="BF16" s="624"/>
      <c r="BG16" s="624"/>
      <c r="BH16" s="624"/>
      <c r="BI16" s="624"/>
      <c r="BJ16" s="624"/>
      <c r="BK16" s="624"/>
      <c r="BL16" s="624"/>
      <c r="BM16" s="624"/>
      <c r="BN16" s="624"/>
      <c r="BO16" s="624"/>
      <c r="BP16" s="624"/>
      <c r="BQ16" s="624"/>
      <c r="BR16" s="624"/>
      <c r="BS16" s="624"/>
      <c r="BT16" s="624"/>
      <c r="BU16" s="624"/>
      <c r="BV16" s="624"/>
      <c r="BW16" s="624"/>
      <c r="BX16" s="624"/>
      <c r="BY16" s="624"/>
      <c r="BZ16" s="624"/>
      <c r="CA16" s="624"/>
      <c r="CB16" s="624"/>
      <c r="CC16" s="624"/>
      <c r="CD16" s="624"/>
      <c r="CE16" s="624"/>
      <c r="CF16" s="624"/>
      <c r="CG16" s="624"/>
      <c r="CH16" s="624"/>
      <c r="CI16" s="624"/>
      <c r="CJ16" s="624"/>
      <c r="CK16" s="624"/>
      <c r="CL16" s="624"/>
      <c r="CM16" s="624"/>
      <c r="CN16" s="624"/>
      <c r="CO16" s="624"/>
      <c r="CP16" s="624"/>
      <c r="CQ16" s="624"/>
      <c r="CR16" s="624"/>
      <c r="CS16" s="624"/>
      <c r="CT16" s="624"/>
      <c r="CU16" s="624"/>
      <c r="CV16" s="624"/>
      <c r="CW16" s="624"/>
      <c r="CX16" s="624"/>
      <c r="CY16" s="624"/>
      <c r="CZ16" s="624"/>
      <c r="DA16" s="624"/>
      <c r="DB16" s="624"/>
      <c r="DC16" s="624"/>
      <c r="DD16" s="624"/>
      <c r="DE16" s="624"/>
      <c r="DF16" s="624"/>
      <c r="DG16" s="624"/>
      <c r="DH16" s="624"/>
      <c r="DI16" s="624"/>
      <c r="DJ16" s="624"/>
      <c r="DK16" s="624"/>
      <c r="DL16" s="624"/>
      <c r="DM16" s="624"/>
      <c r="DN16" s="624"/>
      <c r="DO16" s="624"/>
      <c r="DP16" s="624"/>
      <c r="DQ16" s="624"/>
      <c r="DR16" s="624"/>
      <c r="DS16" s="624"/>
      <c r="DT16" s="624"/>
      <c r="DU16" s="624"/>
      <c r="DV16" s="624"/>
      <c r="DW16" s="624"/>
      <c r="DX16" s="624"/>
      <c r="DY16" s="624"/>
      <c r="DZ16" s="624"/>
      <c r="EA16" s="624"/>
      <c r="EB16" s="624"/>
      <c r="EC16" s="624"/>
      <c r="ED16" s="624"/>
      <c r="EE16" s="624"/>
      <c r="EF16" s="624"/>
      <c r="EG16" s="624"/>
      <c r="EH16" s="624"/>
      <c r="EI16" s="624"/>
      <c r="EJ16" s="624"/>
      <c r="EK16" s="624"/>
      <c r="EL16" s="624"/>
      <c r="EM16" s="624"/>
      <c r="EN16" s="624"/>
      <c r="EO16" s="624"/>
      <c r="EP16" s="624"/>
      <c r="EQ16" s="624"/>
      <c r="ER16" s="624"/>
      <c r="ES16" s="624"/>
      <c r="ET16" s="624"/>
      <c r="EU16" s="624"/>
      <c r="EV16" s="624"/>
      <c r="EW16" s="624"/>
      <c r="EX16" s="624"/>
      <c r="EY16" s="624"/>
      <c r="EZ16" s="624"/>
      <c r="FA16" s="624"/>
      <c r="FB16" s="624"/>
      <c r="FC16" s="624"/>
      <c r="FD16" s="624"/>
      <c r="FE16" s="624"/>
      <c r="FF16" s="624"/>
      <c r="FG16" s="624"/>
      <c r="FH16" s="624"/>
      <c r="FI16" s="624"/>
      <c r="FJ16" s="624"/>
      <c r="FK16" s="624"/>
      <c r="FL16" s="624"/>
      <c r="FM16" s="624"/>
      <c r="FN16" s="624"/>
      <c r="FO16" s="624"/>
      <c r="FP16" s="624"/>
      <c r="FQ16" s="624"/>
      <c r="FR16" s="624"/>
      <c r="FS16" s="624"/>
      <c r="FT16" s="624"/>
      <c r="FU16" s="624"/>
      <c r="FV16" s="624"/>
      <c r="FW16" s="624"/>
      <c r="FX16" s="624"/>
      <c r="FY16" s="624"/>
      <c r="FZ16" s="624"/>
      <c r="GA16" s="624"/>
      <c r="GB16" s="624"/>
      <c r="GC16" s="624"/>
      <c r="GD16" s="624"/>
      <c r="GE16" s="624"/>
      <c r="GF16" s="624"/>
      <c r="GG16" s="624"/>
      <c r="GH16" s="624"/>
      <c r="GI16" s="624"/>
      <c r="GJ16" s="624"/>
      <c r="GK16" s="624"/>
      <c r="GL16" s="624"/>
      <c r="GM16" s="624"/>
      <c r="GN16" s="624"/>
      <c r="GO16" s="624"/>
      <c r="GP16" s="624"/>
      <c r="GQ16" s="624"/>
      <c r="GR16" s="624"/>
      <c r="GS16" s="624"/>
      <c r="GT16" s="624"/>
      <c r="GU16" s="624"/>
      <c r="GV16" s="624"/>
      <c r="GW16" s="624"/>
      <c r="GX16" s="624"/>
      <c r="GY16" s="624"/>
      <c r="GZ16" s="624"/>
      <c r="HA16" s="624"/>
      <c r="HB16" s="624"/>
      <c r="HC16" s="624"/>
      <c r="HD16" s="624"/>
      <c r="HE16" s="624"/>
      <c r="HF16" s="624"/>
      <c r="HG16" s="624"/>
      <c r="HH16" s="624"/>
      <c r="HI16" s="624"/>
      <c r="HJ16" s="624"/>
      <c r="HK16" s="624"/>
      <c r="HL16" s="624"/>
      <c r="HM16" s="624"/>
      <c r="HN16" s="624"/>
      <c r="HO16" s="624"/>
      <c r="HP16" s="624"/>
      <c r="HQ16" s="624"/>
      <c r="HR16" s="624"/>
      <c r="HS16" s="624"/>
      <c r="HT16" s="624"/>
      <c r="HU16" s="624"/>
      <c r="HV16" s="624"/>
      <c r="HW16" s="624"/>
      <c r="HX16" s="624"/>
      <c r="HY16" s="624"/>
      <c r="HZ16" s="624"/>
      <c r="IA16" s="624"/>
      <c r="IB16" s="624"/>
      <c r="IC16" s="624"/>
      <c r="ID16" s="624"/>
      <c r="IE16" s="624"/>
      <c r="IF16" s="624"/>
      <c r="IG16" s="624"/>
      <c r="IH16" s="624"/>
      <c r="II16" s="624"/>
      <c r="IJ16" s="624"/>
      <c r="IK16" s="624"/>
      <c r="IL16" s="624"/>
      <c r="IM16" s="624"/>
      <c r="IN16" s="624"/>
    </row>
    <row r="17" ht="23.1" customHeight="1" spans="1:248">
      <c r="A17" s="624"/>
      <c r="B17" s="624"/>
      <c r="C17" s="624"/>
      <c r="D17" s="624"/>
      <c r="E17" s="624"/>
      <c r="F17" s="624"/>
      <c r="G17" s="624"/>
      <c r="H17" s="624"/>
      <c r="I17" s="624"/>
      <c r="J17" s="624"/>
      <c r="K17" s="624"/>
      <c r="L17" s="624"/>
      <c r="M17" s="624"/>
      <c r="N17" s="624"/>
      <c r="O17" s="624"/>
      <c r="P17" s="624"/>
      <c r="Q17" s="624"/>
      <c r="R17" s="624"/>
      <c r="S17" s="624"/>
      <c r="T17" s="624"/>
      <c r="U17" s="624"/>
      <c r="V17" s="624"/>
      <c r="W17" s="624"/>
      <c r="X17" s="624"/>
      <c r="Y17" s="624"/>
      <c r="Z17" s="624"/>
      <c r="AA17" s="624"/>
      <c r="AB17" s="624"/>
      <c r="AC17" s="624"/>
      <c r="AD17" s="624"/>
      <c r="AE17" s="624"/>
      <c r="AF17" s="624"/>
      <c r="AG17" s="624"/>
      <c r="AH17" s="624"/>
      <c r="AI17" s="624"/>
      <c r="AJ17" s="624"/>
      <c r="AK17" s="624"/>
      <c r="AL17" s="624"/>
      <c r="AM17" s="624"/>
      <c r="AN17" s="624"/>
      <c r="AO17" s="624"/>
      <c r="AP17" s="624"/>
      <c r="AQ17" s="624"/>
      <c r="AR17" s="624"/>
      <c r="AS17" s="624"/>
      <c r="AT17" s="624"/>
      <c r="AU17" s="624"/>
      <c r="AV17" s="624"/>
      <c r="AW17" s="624"/>
      <c r="AX17" s="624"/>
      <c r="AY17" s="624"/>
      <c r="AZ17" s="624"/>
      <c r="BA17" s="624"/>
      <c r="BB17" s="624"/>
      <c r="BC17" s="624"/>
      <c r="BD17" s="624"/>
      <c r="BE17" s="624"/>
      <c r="BF17" s="624"/>
      <c r="BG17" s="624"/>
      <c r="BH17" s="624"/>
      <c r="BI17" s="624"/>
      <c r="BJ17" s="624"/>
      <c r="BK17" s="624"/>
      <c r="BL17" s="624"/>
      <c r="BM17" s="624"/>
      <c r="BN17" s="624"/>
      <c r="BO17" s="624"/>
      <c r="BP17" s="624"/>
      <c r="BQ17" s="624"/>
      <c r="BR17" s="624"/>
      <c r="BS17" s="624"/>
      <c r="BT17" s="624"/>
      <c r="BU17" s="624"/>
      <c r="BV17" s="624"/>
      <c r="BW17" s="624"/>
      <c r="BX17" s="624"/>
      <c r="BY17" s="624"/>
      <c r="BZ17" s="624"/>
      <c r="CA17" s="624"/>
      <c r="CB17" s="624"/>
      <c r="CC17" s="624"/>
      <c r="CD17" s="624"/>
      <c r="CE17" s="624"/>
      <c r="CF17" s="624"/>
      <c r="CG17" s="624"/>
      <c r="CH17" s="624"/>
      <c r="CI17" s="624"/>
      <c r="CJ17" s="624"/>
      <c r="CK17" s="624"/>
      <c r="CL17" s="624"/>
      <c r="CM17" s="624"/>
      <c r="CN17" s="624"/>
      <c r="CO17" s="624"/>
      <c r="CP17" s="624"/>
      <c r="CQ17" s="624"/>
      <c r="CR17" s="624"/>
      <c r="CS17" s="624"/>
      <c r="CT17" s="624"/>
      <c r="CU17" s="624"/>
      <c r="CV17" s="624"/>
      <c r="CW17" s="624"/>
      <c r="CX17" s="624"/>
      <c r="CY17" s="624"/>
      <c r="CZ17" s="624"/>
      <c r="DA17" s="624"/>
      <c r="DB17" s="624"/>
      <c r="DC17" s="624"/>
      <c r="DD17" s="624"/>
      <c r="DE17" s="624"/>
      <c r="DF17" s="624"/>
      <c r="DG17" s="624"/>
      <c r="DH17" s="624"/>
      <c r="DI17" s="624"/>
      <c r="DJ17" s="624"/>
      <c r="DK17" s="624"/>
      <c r="DL17" s="624"/>
      <c r="DM17" s="624"/>
      <c r="DN17" s="624"/>
      <c r="DO17" s="624"/>
      <c r="DP17" s="624"/>
      <c r="DQ17" s="624"/>
      <c r="DR17" s="624"/>
      <c r="DS17" s="624"/>
      <c r="DT17" s="624"/>
      <c r="DU17" s="624"/>
      <c r="DV17" s="624"/>
      <c r="DW17" s="624"/>
      <c r="DX17" s="624"/>
      <c r="DY17" s="624"/>
      <c r="DZ17" s="624"/>
      <c r="EA17" s="624"/>
      <c r="EB17" s="624"/>
      <c r="EC17" s="624"/>
      <c r="ED17" s="624"/>
      <c r="EE17" s="624"/>
      <c r="EF17" s="624"/>
      <c r="EG17" s="624"/>
      <c r="EH17" s="624"/>
      <c r="EI17" s="624"/>
      <c r="EJ17" s="624"/>
      <c r="EK17" s="624"/>
      <c r="EL17" s="624"/>
      <c r="EM17" s="624"/>
      <c r="EN17" s="624"/>
      <c r="EO17" s="624"/>
      <c r="EP17" s="624"/>
      <c r="EQ17" s="624"/>
      <c r="ER17" s="624"/>
      <c r="ES17" s="624"/>
      <c r="ET17" s="624"/>
      <c r="EU17" s="624"/>
      <c r="EV17" s="624"/>
      <c r="EW17" s="624"/>
      <c r="EX17" s="624"/>
      <c r="EY17" s="624"/>
      <c r="EZ17" s="624"/>
      <c r="FA17" s="624"/>
      <c r="FB17" s="624"/>
      <c r="FC17" s="624"/>
      <c r="FD17" s="624"/>
      <c r="FE17" s="624"/>
      <c r="FF17" s="624"/>
      <c r="FG17" s="624"/>
      <c r="FH17" s="624"/>
      <c r="FI17" s="624"/>
      <c r="FJ17" s="624"/>
      <c r="FK17" s="624"/>
      <c r="FL17" s="624"/>
      <c r="FM17" s="624"/>
      <c r="FN17" s="624"/>
      <c r="FO17" s="624"/>
      <c r="FP17" s="624"/>
      <c r="FQ17" s="624"/>
      <c r="FR17" s="624"/>
      <c r="FS17" s="624"/>
      <c r="FT17" s="624"/>
      <c r="FU17" s="624"/>
      <c r="FV17" s="624"/>
      <c r="FW17" s="624"/>
      <c r="FX17" s="624"/>
      <c r="FY17" s="624"/>
      <c r="FZ17" s="624"/>
      <c r="GA17" s="624"/>
      <c r="GB17" s="624"/>
      <c r="GC17" s="624"/>
      <c r="GD17" s="624"/>
      <c r="GE17" s="624"/>
      <c r="GF17" s="624"/>
      <c r="GG17" s="624"/>
      <c r="GH17" s="624"/>
      <c r="GI17" s="624"/>
      <c r="GJ17" s="624"/>
      <c r="GK17" s="624"/>
      <c r="GL17" s="624"/>
      <c r="GM17" s="624"/>
      <c r="GN17" s="624"/>
      <c r="GO17" s="624"/>
      <c r="GP17" s="624"/>
      <c r="GQ17" s="624"/>
      <c r="GR17" s="624"/>
      <c r="GS17" s="624"/>
      <c r="GT17" s="624"/>
      <c r="GU17" s="624"/>
      <c r="GV17" s="624"/>
      <c r="GW17" s="624"/>
      <c r="GX17" s="624"/>
      <c r="GY17" s="624"/>
      <c r="GZ17" s="624"/>
      <c r="HA17" s="624"/>
      <c r="HB17" s="624"/>
      <c r="HC17" s="624"/>
      <c r="HD17" s="624"/>
      <c r="HE17" s="624"/>
      <c r="HF17" s="624"/>
      <c r="HG17" s="624"/>
      <c r="HH17" s="624"/>
      <c r="HI17" s="624"/>
      <c r="HJ17" s="624"/>
      <c r="HK17" s="624"/>
      <c r="HL17" s="624"/>
      <c r="HM17" s="624"/>
      <c r="HN17" s="624"/>
      <c r="HO17" s="624"/>
      <c r="HP17" s="624"/>
      <c r="HQ17" s="624"/>
      <c r="HR17" s="624"/>
      <c r="HS17" s="624"/>
      <c r="HT17" s="624"/>
      <c r="HU17" s="624"/>
      <c r="HV17" s="624"/>
      <c r="HW17" s="624"/>
      <c r="HX17" s="624"/>
      <c r="HY17" s="624"/>
      <c r="HZ17" s="624"/>
      <c r="IA17" s="624"/>
      <c r="IB17" s="624"/>
      <c r="IC17" s="624"/>
      <c r="ID17" s="624"/>
      <c r="IE17" s="624"/>
      <c r="IF17" s="624"/>
      <c r="IG17" s="624"/>
      <c r="IH17" s="624"/>
      <c r="II17" s="624"/>
      <c r="IJ17" s="624"/>
      <c r="IK17" s="624"/>
      <c r="IL17" s="624"/>
      <c r="IM17" s="624"/>
      <c r="IN17" s="624"/>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5"/>
  <sheetViews>
    <sheetView showGridLines="0" showZeros="0" topLeftCell="A8" workbookViewId="0">
      <selection activeCell="E28" sqref="E28:E30"/>
    </sheetView>
  </sheetViews>
  <sheetFormatPr defaultColWidth="9" defaultRowHeight="11.25"/>
  <cols>
    <col min="1" max="1" width="29.0111111111111" customWidth="1"/>
    <col min="2" max="2" width="16.2777777777778" customWidth="1"/>
    <col min="3" max="3" width="55.6777777777778" customWidth="1"/>
    <col min="4" max="4" width="30.7888888888889" customWidth="1"/>
    <col min="5" max="5" width="21.3333333333333" customWidth="1"/>
    <col min="6" max="6" width="14.8777777777778" customWidth="1"/>
    <col min="7" max="7" width="21.5555555555556" customWidth="1"/>
    <col min="8" max="8" width="27.4444444444444" customWidth="1"/>
    <col min="9" max="9" width="28.6222222222222" style="217" customWidth="1"/>
    <col min="10" max="10" width="13.5" customWidth="1"/>
    <col min="12" max="12" width="12.3777777777778" customWidth="1"/>
    <col min="13" max="13" width="11.1222222222222" customWidth="1"/>
    <col min="14" max="14" width="24.5" customWidth="1"/>
    <col min="16" max="16" width="12.1222222222222" customWidth="1"/>
  </cols>
  <sheetData>
    <row r="1" ht="12" spans="1:16">
      <c r="A1" s="452"/>
      <c r="B1" s="452"/>
      <c r="C1" s="452"/>
      <c r="D1" s="452"/>
      <c r="E1" s="452"/>
      <c r="F1" s="452"/>
      <c r="G1" s="452"/>
      <c r="H1" s="452"/>
      <c r="I1" s="452"/>
      <c r="J1" s="452"/>
      <c r="K1" s="506"/>
      <c r="L1" s="470"/>
      <c r="M1" s="471"/>
      <c r="N1" s="471"/>
      <c r="O1" s="471"/>
      <c r="P1" s="605" t="s">
        <v>310</v>
      </c>
    </row>
    <row r="2" ht="18.75" spans="1:16">
      <c r="A2" s="493" t="s">
        <v>311</v>
      </c>
      <c r="B2" s="493"/>
      <c r="C2" s="493"/>
      <c r="D2" s="493"/>
      <c r="E2" s="493"/>
      <c r="F2" s="493"/>
      <c r="G2" s="493"/>
      <c r="H2" s="493"/>
      <c r="I2" s="493"/>
      <c r="J2" s="493"/>
      <c r="K2" s="493"/>
      <c r="L2" s="493"/>
      <c r="M2" s="493"/>
      <c r="N2" s="493"/>
      <c r="O2" s="493"/>
      <c r="P2" s="493"/>
    </row>
    <row r="3" ht="12" spans="1:16">
      <c r="A3" s="453"/>
      <c r="B3" s="453"/>
      <c r="C3" s="453"/>
      <c r="D3" s="453"/>
      <c r="E3" s="453"/>
      <c r="F3" s="453"/>
      <c r="G3" s="453"/>
      <c r="H3" s="453"/>
      <c r="I3" s="453"/>
      <c r="J3" s="453"/>
      <c r="K3" s="506"/>
      <c r="L3" s="474"/>
      <c r="M3" s="471"/>
      <c r="N3" s="471"/>
      <c r="O3" s="471"/>
      <c r="P3" s="472" t="s">
        <v>88</v>
      </c>
    </row>
    <row r="4" ht="21" customHeight="1" spans="1:16">
      <c r="A4" s="457" t="s">
        <v>90</v>
      </c>
      <c r="B4" s="457" t="s">
        <v>118</v>
      </c>
      <c r="C4" s="457" t="s">
        <v>312</v>
      </c>
      <c r="D4" s="457" t="s">
        <v>313</v>
      </c>
      <c r="E4" s="306" t="s">
        <v>120</v>
      </c>
      <c r="F4" s="477" t="s">
        <v>92</v>
      </c>
      <c r="G4" s="477"/>
      <c r="H4" s="477"/>
      <c r="I4" s="606" t="s">
        <v>93</v>
      </c>
      <c r="J4" s="437" t="s">
        <v>94</v>
      </c>
      <c r="K4" s="437" t="s">
        <v>95</v>
      </c>
      <c r="L4" s="437"/>
      <c r="M4" s="437" t="s">
        <v>96</v>
      </c>
      <c r="N4" s="457" t="s">
        <v>97</v>
      </c>
      <c r="O4" s="457" t="s">
        <v>98</v>
      </c>
      <c r="P4" s="607" t="s">
        <v>99</v>
      </c>
    </row>
    <row r="5" spans="1:16">
      <c r="A5" s="457"/>
      <c r="B5" s="457"/>
      <c r="C5" s="457"/>
      <c r="D5" s="457"/>
      <c r="E5" s="561"/>
      <c r="F5" s="514" t="s">
        <v>121</v>
      </c>
      <c r="G5" s="582" t="s">
        <v>101</v>
      </c>
      <c r="H5" s="583" t="s">
        <v>102</v>
      </c>
      <c r="I5" s="477"/>
      <c r="J5" s="437"/>
      <c r="K5" s="437"/>
      <c r="L5" s="437"/>
      <c r="M5" s="437"/>
      <c r="N5" s="457"/>
      <c r="O5" s="457"/>
      <c r="P5" s="608"/>
    </row>
    <row r="6" ht="46.5" customHeight="1" spans="1:16">
      <c r="A6" s="457"/>
      <c r="B6" s="457"/>
      <c r="C6" s="457"/>
      <c r="D6" s="457"/>
      <c r="E6" s="561"/>
      <c r="F6" s="515"/>
      <c r="G6" s="584"/>
      <c r="H6" s="585"/>
      <c r="I6" s="477"/>
      <c r="J6" s="437"/>
      <c r="K6" s="437" t="s">
        <v>104</v>
      </c>
      <c r="L6" s="437" t="s">
        <v>105</v>
      </c>
      <c r="M6" s="437"/>
      <c r="N6" s="457"/>
      <c r="O6" s="457"/>
      <c r="P6" s="609"/>
    </row>
    <row r="7" s="262" customFormat="1" ht="51" customHeight="1" spans="1:16">
      <c r="A7" s="230" t="s">
        <v>107</v>
      </c>
      <c r="B7" s="230"/>
      <c r="C7" s="320"/>
      <c r="D7" s="457"/>
      <c r="E7" s="586">
        <f>E8+E20+E24</f>
        <v>24716000</v>
      </c>
      <c r="F7" s="586">
        <f>G7</f>
        <v>1500000</v>
      </c>
      <c r="G7" s="586">
        <f>G20</f>
        <v>1500000</v>
      </c>
      <c r="H7" s="586">
        <f t="shared" ref="E7:N7" si="0">H8</f>
        <v>0</v>
      </c>
      <c r="I7" s="586">
        <f>I8+I24</f>
        <v>22216000</v>
      </c>
      <c r="J7" s="586">
        <f t="shared" si="0"/>
        <v>0</v>
      </c>
      <c r="K7" s="586">
        <f t="shared" si="0"/>
        <v>0</v>
      </c>
      <c r="L7" s="586">
        <f t="shared" si="0"/>
        <v>0</v>
      </c>
      <c r="M7" s="586">
        <f t="shared" si="0"/>
        <v>0</v>
      </c>
      <c r="N7" s="586">
        <f t="shared" si="0"/>
        <v>1000000</v>
      </c>
      <c r="O7" s="457"/>
      <c r="P7" s="609"/>
    </row>
    <row r="8" s="262" customFormat="1" ht="51" customHeight="1" spans="1:16">
      <c r="A8" s="230" t="s">
        <v>109</v>
      </c>
      <c r="B8" s="230"/>
      <c r="C8" s="320"/>
      <c r="D8" s="376"/>
      <c r="E8" s="586">
        <f t="shared" ref="E8:P8" si="1">E9</f>
        <v>22550000</v>
      </c>
      <c r="F8" s="586">
        <f t="shared" si="1"/>
        <v>0</v>
      </c>
      <c r="G8" s="586">
        <f t="shared" si="1"/>
        <v>0</v>
      </c>
      <c r="H8" s="586">
        <f t="shared" si="1"/>
        <v>0</v>
      </c>
      <c r="I8" s="586">
        <f t="shared" si="1"/>
        <v>21550000</v>
      </c>
      <c r="J8" s="586">
        <f t="shared" si="1"/>
        <v>0</v>
      </c>
      <c r="K8" s="586">
        <f t="shared" si="1"/>
        <v>0</v>
      </c>
      <c r="L8" s="586">
        <f t="shared" si="1"/>
        <v>0</v>
      </c>
      <c r="M8" s="586">
        <f t="shared" si="1"/>
        <v>0</v>
      </c>
      <c r="N8" s="586">
        <f t="shared" si="1"/>
        <v>1000000</v>
      </c>
      <c r="O8" s="610">
        <f t="shared" si="1"/>
        <v>0</v>
      </c>
      <c r="P8" s="610">
        <f t="shared" si="1"/>
        <v>0</v>
      </c>
    </row>
    <row r="9" s="262" customFormat="1" ht="51" customHeight="1" spans="1:16">
      <c r="A9" s="276" t="s">
        <v>109</v>
      </c>
      <c r="B9" s="270" t="s">
        <v>135</v>
      </c>
      <c r="C9" s="357" t="s">
        <v>136</v>
      </c>
      <c r="D9" s="376"/>
      <c r="E9" s="587">
        <f t="shared" ref="E9:P9" si="2">E10</f>
        <v>22550000</v>
      </c>
      <c r="F9" s="587">
        <f t="shared" si="2"/>
        <v>0</v>
      </c>
      <c r="G9" s="587">
        <f t="shared" si="2"/>
        <v>0</v>
      </c>
      <c r="H9" s="587">
        <f t="shared" si="2"/>
        <v>0</v>
      </c>
      <c r="I9" s="587">
        <f t="shared" si="2"/>
        <v>21550000</v>
      </c>
      <c r="J9" s="587">
        <f t="shared" si="2"/>
        <v>0</v>
      </c>
      <c r="K9" s="587">
        <f t="shared" si="2"/>
        <v>0</v>
      </c>
      <c r="L9" s="587">
        <f t="shared" si="2"/>
        <v>0</v>
      </c>
      <c r="M9" s="587">
        <f t="shared" si="2"/>
        <v>0</v>
      </c>
      <c r="N9" s="587">
        <f t="shared" si="2"/>
        <v>1000000</v>
      </c>
      <c r="O9" s="610">
        <f t="shared" si="2"/>
        <v>0</v>
      </c>
      <c r="P9" s="610">
        <f t="shared" si="2"/>
        <v>0</v>
      </c>
    </row>
    <row r="10" s="262" customFormat="1" ht="51" customHeight="1" spans="1:16">
      <c r="A10" s="276" t="s">
        <v>109</v>
      </c>
      <c r="B10" s="270" t="s">
        <v>314</v>
      </c>
      <c r="C10" s="357" t="s">
        <v>138</v>
      </c>
      <c r="D10" s="376"/>
      <c r="E10" s="587">
        <f t="shared" ref="E10:P10" si="3">SUM(E11:E19)</f>
        <v>22550000</v>
      </c>
      <c r="F10" s="587">
        <f t="shared" si="3"/>
        <v>0</v>
      </c>
      <c r="G10" s="587">
        <f t="shared" si="3"/>
        <v>0</v>
      </c>
      <c r="H10" s="587">
        <f t="shared" si="3"/>
        <v>0</v>
      </c>
      <c r="I10" s="587">
        <f t="shared" si="3"/>
        <v>21550000</v>
      </c>
      <c r="J10" s="587">
        <f t="shared" si="3"/>
        <v>0</v>
      </c>
      <c r="K10" s="587">
        <f t="shared" si="3"/>
        <v>0</v>
      </c>
      <c r="L10" s="587">
        <f t="shared" si="3"/>
        <v>0</v>
      </c>
      <c r="M10" s="587">
        <f t="shared" si="3"/>
        <v>0</v>
      </c>
      <c r="N10" s="587">
        <f t="shared" si="3"/>
        <v>1000000</v>
      </c>
      <c r="O10" s="610">
        <f t="shared" si="3"/>
        <v>0</v>
      </c>
      <c r="P10" s="610">
        <f t="shared" si="3"/>
        <v>0</v>
      </c>
    </row>
    <row r="11" s="262" customFormat="1" ht="51" customHeight="1" spans="1:16">
      <c r="A11" s="276" t="s">
        <v>109</v>
      </c>
      <c r="B11" s="360">
        <v>2120899</v>
      </c>
      <c r="C11" s="357" t="s">
        <v>140</v>
      </c>
      <c r="D11" s="376" t="s">
        <v>315</v>
      </c>
      <c r="E11" s="587">
        <f t="shared" ref="E11:E18" si="4">I11</f>
        <v>3000000</v>
      </c>
      <c r="F11" s="587"/>
      <c r="G11" s="587"/>
      <c r="H11" s="587"/>
      <c r="I11" s="587">
        <v>3000000</v>
      </c>
      <c r="J11" s="570"/>
      <c r="K11" s="570"/>
      <c r="L11" s="570"/>
      <c r="M11" s="570"/>
      <c r="N11" s="570"/>
      <c r="O11" s="320"/>
      <c r="P11" s="320"/>
    </row>
    <row r="12" s="262" customFormat="1" ht="51" customHeight="1" spans="1:16">
      <c r="A12" s="276" t="s">
        <v>109</v>
      </c>
      <c r="B12" s="360">
        <v>2120899</v>
      </c>
      <c r="C12" s="357" t="s">
        <v>140</v>
      </c>
      <c r="D12" s="376" t="s">
        <v>316</v>
      </c>
      <c r="E12" s="587">
        <f t="shared" si="4"/>
        <v>1700000</v>
      </c>
      <c r="F12" s="587"/>
      <c r="G12" s="587"/>
      <c r="H12" s="587"/>
      <c r="I12" s="587">
        <v>1700000</v>
      </c>
      <c r="J12" s="570"/>
      <c r="K12" s="570"/>
      <c r="L12" s="570"/>
      <c r="M12" s="570"/>
      <c r="N12" s="570"/>
      <c r="O12" s="320"/>
      <c r="P12" s="320"/>
    </row>
    <row r="13" s="262" customFormat="1" ht="51" customHeight="1" spans="1:16">
      <c r="A13" s="276" t="s">
        <v>109</v>
      </c>
      <c r="B13" s="360">
        <v>2120899</v>
      </c>
      <c r="C13" s="357" t="s">
        <v>140</v>
      </c>
      <c r="D13" s="376" t="s">
        <v>317</v>
      </c>
      <c r="E13" s="587">
        <f t="shared" si="4"/>
        <v>15000000</v>
      </c>
      <c r="F13" s="587"/>
      <c r="G13" s="587"/>
      <c r="H13" s="587"/>
      <c r="I13" s="587">
        <v>15000000</v>
      </c>
      <c r="J13" s="570"/>
      <c r="K13" s="570"/>
      <c r="L13" s="570"/>
      <c r="M13" s="570"/>
      <c r="N13" s="570"/>
      <c r="O13" s="320"/>
      <c r="P13" s="320"/>
    </row>
    <row r="14" s="262" customFormat="1" ht="51" customHeight="1" spans="1:16">
      <c r="A14" s="276" t="s">
        <v>109</v>
      </c>
      <c r="B14" s="360">
        <v>2120899</v>
      </c>
      <c r="C14" s="357" t="s">
        <v>140</v>
      </c>
      <c r="D14" s="376" t="s">
        <v>318</v>
      </c>
      <c r="E14" s="587">
        <f t="shared" si="4"/>
        <v>50000</v>
      </c>
      <c r="F14" s="587"/>
      <c r="G14" s="587"/>
      <c r="H14" s="587"/>
      <c r="I14" s="587">
        <v>50000</v>
      </c>
      <c r="J14" s="570"/>
      <c r="K14" s="570"/>
      <c r="L14" s="570"/>
      <c r="M14" s="570"/>
      <c r="N14" s="570"/>
      <c r="O14" s="320"/>
      <c r="P14" s="320"/>
    </row>
    <row r="15" s="262" customFormat="1" ht="51" customHeight="1" spans="1:16">
      <c r="A15" s="276" t="s">
        <v>109</v>
      </c>
      <c r="B15" s="360">
        <v>2120899</v>
      </c>
      <c r="C15" s="357" t="s">
        <v>140</v>
      </c>
      <c r="D15" s="376" t="s">
        <v>319</v>
      </c>
      <c r="E15" s="587">
        <f t="shared" si="4"/>
        <v>400000</v>
      </c>
      <c r="F15" s="587"/>
      <c r="G15" s="587"/>
      <c r="H15" s="587"/>
      <c r="I15" s="587">
        <v>400000</v>
      </c>
      <c r="J15" s="570"/>
      <c r="K15" s="570"/>
      <c r="L15" s="570"/>
      <c r="M15" s="570"/>
      <c r="N15" s="570"/>
      <c r="O15" s="320"/>
      <c r="P15" s="320"/>
    </row>
    <row r="16" s="262" customFormat="1" ht="51" customHeight="1" spans="1:16">
      <c r="A16" s="276" t="s">
        <v>109</v>
      </c>
      <c r="B16" s="360">
        <v>2120899</v>
      </c>
      <c r="C16" s="357" t="s">
        <v>140</v>
      </c>
      <c r="D16" s="376" t="s">
        <v>320</v>
      </c>
      <c r="E16" s="587">
        <f t="shared" si="4"/>
        <v>350000</v>
      </c>
      <c r="F16" s="587"/>
      <c r="G16" s="587"/>
      <c r="H16" s="587"/>
      <c r="I16" s="587">
        <v>350000</v>
      </c>
      <c r="J16" s="570"/>
      <c r="K16" s="570"/>
      <c r="L16" s="570"/>
      <c r="M16" s="570"/>
      <c r="N16" s="570"/>
      <c r="O16" s="320"/>
      <c r="P16" s="320"/>
    </row>
    <row r="17" s="262" customFormat="1" ht="51" customHeight="1" spans="1:16">
      <c r="A17" s="276" t="s">
        <v>109</v>
      </c>
      <c r="B17" s="360">
        <v>2120899</v>
      </c>
      <c r="C17" s="357" t="s">
        <v>140</v>
      </c>
      <c r="D17" s="376" t="s">
        <v>321</v>
      </c>
      <c r="E17" s="587">
        <f t="shared" si="4"/>
        <v>1000000</v>
      </c>
      <c r="F17" s="587"/>
      <c r="G17" s="587"/>
      <c r="H17" s="587"/>
      <c r="I17" s="587">
        <v>1000000</v>
      </c>
      <c r="J17" s="570"/>
      <c r="K17" s="570"/>
      <c r="L17" s="570"/>
      <c r="M17" s="570"/>
      <c r="N17" s="570"/>
      <c r="O17" s="320"/>
      <c r="P17" s="320"/>
    </row>
    <row r="18" s="262" customFormat="1" ht="51" customHeight="1" spans="1:16">
      <c r="A18" s="276" t="s">
        <v>109</v>
      </c>
      <c r="B18" s="360">
        <v>2120899</v>
      </c>
      <c r="C18" s="357" t="s">
        <v>140</v>
      </c>
      <c r="D18" s="376" t="s">
        <v>322</v>
      </c>
      <c r="E18" s="587">
        <f t="shared" si="4"/>
        <v>50000</v>
      </c>
      <c r="F18" s="587"/>
      <c r="G18" s="587"/>
      <c r="H18" s="587"/>
      <c r="I18" s="587">
        <v>50000</v>
      </c>
      <c r="J18" s="570"/>
      <c r="K18" s="570"/>
      <c r="L18" s="570"/>
      <c r="M18" s="570"/>
      <c r="N18" s="570"/>
      <c r="O18" s="320"/>
      <c r="P18" s="320"/>
    </row>
    <row r="19" s="262" customFormat="1" ht="51" customHeight="1" spans="1:16">
      <c r="A19" s="276" t="s">
        <v>109</v>
      </c>
      <c r="B19" s="360">
        <v>2120899</v>
      </c>
      <c r="C19" s="357" t="s">
        <v>140</v>
      </c>
      <c r="D19" s="376" t="s">
        <v>323</v>
      </c>
      <c r="E19" s="587">
        <v>1000000</v>
      </c>
      <c r="F19" s="587"/>
      <c r="G19" s="587"/>
      <c r="H19" s="587"/>
      <c r="I19" s="587"/>
      <c r="J19" s="570"/>
      <c r="K19" s="570"/>
      <c r="L19" s="570"/>
      <c r="M19" s="570"/>
      <c r="N19" s="587">
        <v>1000000</v>
      </c>
      <c r="O19" s="320"/>
      <c r="P19" s="320"/>
    </row>
    <row r="20" s="262" customFormat="1" ht="51" customHeight="1" spans="1:17">
      <c r="A20" s="588" t="s">
        <v>113</v>
      </c>
      <c r="B20" s="589"/>
      <c r="C20" s="590"/>
      <c r="D20" s="591" t="s">
        <v>324</v>
      </c>
      <c r="E20" s="592">
        <v>1500000</v>
      </c>
      <c r="F20" s="592">
        <v>1500000</v>
      </c>
      <c r="G20" s="592">
        <v>1500000</v>
      </c>
      <c r="H20" s="593"/>
      <c r="I20" s="593"/>
      <c r="J20" s="593"/>
      <c r="K20" s="593"/>
      <c r="L20" s="593"/>
      <c r="M20" s="593"/>
      <c r="N20" s="593"/>
      <c r="O20" s="590"/>
      <c r="P20" s="590"/>
      <c r="Q20" s="320"/>
    </row>
    <row r="21" s="262" customFormat="1" ht="51" customHeight="1" spans="1:17">
      <c r="A21" s="594" t="s">
        <v>113</v>
      </c>
      <c r="B21" s="276">
        <v>220</v>
      </c>
      <c r="C21" s="595" t="s">
        <v>122</v>
      </c>
      <c r="D21" s="591" t="s">
        <v>324</v>
      </c>
      <c r="E21" s="570">
        <v>1500000</v>
      </c>
      <c r="F21" s="570">
        <v>1500000</v>
      </c>
      <c r="G21" s="570">
        <v>1500000</v>
      </c>
      <c r="H21" s="596"/>
      <c r="I21" s="596"/>
      <c r="J21" s="596"/>
      <c r="K21" s="596"/>
      <c r="L21" s="596"/>
      <c r="M21" s="596"/>
      <c r="N21" s="596"/>
      <c r="O21" s="320"/>
      <c r="P21" s="320"/>
      <c r="Q21" s="320"/>
    </row>
    <row r="22" s="262" customFormat="1" ht="51" customHeight="1" spans="1:17">
      <c r="A22" s="594" t="s">
        <v>113</v>
      </c>
      <c r="B22" s="276" t="s">
        <v>123</v>
      </c>
      <c r="C22" s="595" t="s">
        <v>124</v>
      </c>
      <c r="D22" s="591" t="s">
        <v>324</v>
      </c>
      <c r="E22" s="570">
        <v>1500000</v>
      </c>
      <c r="F22" s="570">
        <v>1500000</v>
      </c>
      <c r="G22" s="570">
        <v>1500000</v>
      </c>
      <c r="H22" s="596"/>
      <c r="I22" s="596"/>
      <c r="J22" s="596"/>
      <c r="K22" s="596"/>
      <c r="L22" s="596"/>
      <c r="M22" s="596"/>
      <c r="N22" s="596"/>
      <c r="O22" s="320"/>
      <c r="P22" s="320"/>
      <c r="Q22" s="320"/>
    </row>
    <row r="23" s="262" customFormat="1" ht="51" customHeight="1" spans="1:17">
      <c r="A23" s="594" t="s">
        <v>113</v>
      </c>
      <c r="B23" s="276" t="s">
        <v>146</v>
      </c>
      <c r="C23" s="595" t="s">
        <v>270</v>
      </c>
      <c r="D23" s="591" t="s">
        <v>324</v>
      </c>
      <c r="E23" s="570">
        <v>1500000</v>
      </c>
      <c r="F23" s="570">
        <v>1500000</v>
      </c>
      <c r="G23" s="570">
        <v>1500000</v>
      </c>
      <c r="H23" s="596"/>
      <c r="I23" s="596"/>
      <c r="J23" s="596"/>
      <c r="K23" s="596"/>
      <c r="L23" s="596"/>
      <c r="M23" s="596"/>
      <c r="N23" s="596"/>
      <c r="O23" s="320"/>
      <c r="P23" s="320"/>
      <c r="Q23" s="320"/>
    </row>
    <row r="24" s="262" customFormat="1" ht="51" customHeight="1" spans="1:16">
      <c r="A24" s="597" t="s">
        <v>325</v>
      </c>
      <c r="B24" s="464"/>
      <c r="C24" s="464"/>
      <c r="D24" s="464"/>
      <c r="E24" s="598">
        <v>666000</v>
      </c>
      <c r="F24" s="567"/>
      <c r="G24" s="599"/>
      <c r="H24" s="600"/>
      <c r="I24" s="598">
        <v>666000</v>
      </c>
      <c r="J24" s="611"/>
      <c r="K24" s="611"/>
      <c r="L24" s="611"/>
      <c r="M24" s="611"/>
      <c r="N24" s="458"/>
      <c r="O24" s="457"/>
      <c r="P24" s="609"/>
    </row>
    <row r="25" s="262" customFormat="1" ht="51" customHeight="1" spans="1:16">
      <c r="A25" s="601" t="s">
        <v>325</v>
      </c>
      <c r="B25" s="283">
        <v>212</v>
      </c>
      <c r="C25" s="276" t="s">
        <v>136</v>
      </c>
      <c r="D25" s="320"/>
      <c r="E25" s="602">
        <v>666000</v>
      </c>
      <c r="F25" s="569"/>
      <c r="G25" s="603"/>
      <c r="H25" s="604"/>
      <c r="I25" s="602">
        <v>666000</v>
      </c>
      <c r="J25" s="611"/>
      <c r="K25" s="611"/>
      <c r="L25" s="611"/>
      <c r="M25" s="611"/>
      <c r="N25" s="458"/>
      <c r="O25" s="457"/>
      <c r="P25" s="609"/>
    </row>
    <row r="26" s="262" customFormat="1" ht="51" customHeight="1" spans="1:16">
      <c r="A26" s="601" t="s">
        <v>325</v>
      </c>
      <c r="B26" s="283" t="s">
        <v>137</v>
      </c>
      <c r="C26" s="276" t="s">
        <v>138</v>
      </c>
      <c r="D26" s="320"/>
      <c r="E26" s="602">
        <v>666000</v>
      </c>
      <c r="F26" s="569"/>
      <c r="G26" s="603"/>
      <c r="H26" s="604"/>
      <c r="I26" s="602">
        <v>666000</v>
      </c>
      <c r="J26" s="611"/>
      <c r="K26" s="611"/>
      <c r="L26" s="611"/>
      <c r="M26" s="611"/>
      <c r="N26" s="458"/>
      <c r="O26" s="457"/>
      <c r="P26" s="609"/>
    </row>
    <row r="27" s="262" customFormat="1" ht="51" customHeight="1" spans="1:16">
      <c r="A27" s="601" t="s">
        <v>325</v>
      </c>
      <c r="B27" s="283" t="s">
        <v>139</v>
      </c>
      <c r="C27" s="276" t="s">
        <v>140</v>
      </c>
      <c r="D27" s="457"/>
      <c r="E27" s="602">
        <f>E28+E29+E30</f>
        <v>666000</v>
      </c>
      <c r="F27" s="569"/>
      <c r="G27" s="603"/>
      <c r="H27" s="604"/>
      <c r="I27" s="602">
        <f>I28+I29+I30</f>
        <v>666000</v>
      </c>
      <c r="J27" s="611"/>
      <c r="K27" s="611"/>
      <c r="L27" s="611"/>
      <c r="M27" s="611"/>
      <c r="N27" s="458"/>
      <c r="O27" s="457"/>
      <c r="P27" s="609"/>
    </row>
    <row r="28" s="262" customFormat="1" ht="51" customHeight="1" spans="1:16">
      <c r="A28" s="601" t="s">
        <v>325</v>
      </c>
      <c r="B28" s="283" t="s">
        <v>139</v>
      </c>
      <c r="C28" s="276" t="s">
        <v>140</v>
      </c>
      <c r="D28" s="376" t="s">
        <v>326</v>
      </c>
      <c r="E28" s="587">
        <f t="shared" ref="E28:E30" si="5">I28</f>
        <v>50000</v>
      </c>
      <c r="F28" s="587"/>
      <c r="G28" s="587"/>
      <c r="H28" s="587"/>
      <c r="I28" s="587">
        <v>50000</v>
      </c>
      <c r="J28" s="611"/>
      <c r="K28" s="611"/>
      <c r="L28" s="611"/>
      <c r="M28" s="611"/>
      <c r="N28" s="458"/>
      <c r="O28" s="457"/>
      <c r="P28" s="609"/>
    </row>
    <row r="29" s="262" customFormat="1" ht="51" customHeight="1" spans="1:16">
      <c r="A29" s="601" t="s">
        <v>325</v>
      </c>
      <c r="B29" s="283" t="s">
        <v>139</v>
      </c>
      <c r="C29" s="276" t="s">
        <v>140</v>
      </c>
      <c r="D29" s="376" t="s">
        <v>327</v>
      </c>
      <c r="E29" s="587">
        <f t="shared" si="5"/>
        <v>586000</v>
      </c>
      <c r="F29" s="587"/>
      <c r="G29" s="587"/>
      <c r="H29" s="587"/>
      <c r="I29" s="587">
        <v>586000</v>
      </c>
      <c r="J29" s="611"/>
      <c r="K29" s="611"/>
      <c r="L29" s="611"/>
      <c r="M29" s="611"/>
      <c r="N29" s="458"/>
      <c r="O29" s="457"/>
      <c r="P29" s="609"/>
    </row>
    <row r="30" s="262" customFormat="1" ht="51" customHeight="1" spans="1:16">
      <c r="A30" s="601" t="s">
        <v>325</v>
      </c>
      <c r="B30" s="283" t="s">
        <v>139</v>
      </c>
      <c r="C30" s="276" t="s">
        <v>140</v>
      </c>
      <c r="D30" s="376" t="s">
        <v>328</v>
      </c>
      <c r="E30" s="587">
        <f t="shared" si="5"/>
        <v>30000</v>
      </c>
      <c r="F30" s="587"/>
      <c r="G30" s="587"/>
      <c r="H30" s="587"/>
      <c r="I30" s="587">
        <v>30000</v>
      </c>
      <c r="J30" s="612"/>
      <c r="K30" s="612"/>
      <c r="L30" s="612"/>
      <c r="M30" s="612"/>
      <c r="N30" s="612"/>
      <c r="O30" s="613"/>
      <c r="P30" s="613"/>
    </row>
    <row r="31" s="262" customFormat="1" ht="12" spans="9:9">
      <c r="I31" s="263"/>
    </row>
    <row r="32" s="262" customFormat="1" ht="21.75" customHeight="1" spans="9:9">
      <c r="I32" s="263"/>
    </row>
    <row r="33" s="262" customFormat="1" ht="24" customHeight="1" spans="9:9">
      <c r="I33" s="263"/>
    </row>
    <row r="34" ht="24" customHeight="1"/>
    <row r="35" ht="33.75" customHeight="1"/>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7"/>
  <sheetViews>
    <sheetView showGridLines="0" showZeros="0" workbookViewId="0">
      <selection activeCell="D9" sqref="D9"/>
    </sheetView>
  </sheetViews>
  <sheetFormatPr defaultColWidth="9.12222222222222" defaultRowHeight="11.25"/>
  <cols>
    <col min="1" max="1" width="17.3333333333333" style="217" customWidth="1"/>
    <col min="2" max="2" width="17.8333333333333" style="217" customWidth="1"/>
    <col min="3" max="3" width="40.8888888888889" style="217" customWidth="1"/>
    <col min="4" max="4" width="28.3333333333333" style="217" customWidth="1"/>
    <col min="5" max="8" width="9.12222222222222" style="217" customWidth="1"/>
    <col min="9" max="9" width="22.3333333333333" style="217" customWidth="1"/>
    <col min="10" max="10" width="19.8777777777778" style="217" customWidth="1"/>
    <col min="11" max="21" width="9.12222222222222" style="217" customWidth="1"/>
    <col min="22" max="22" width="6.87777777777778" style="217" customWidth="1"/>
    <col min="23" max="16384" width="9.12222222222222" style="217"/>
  </cols>
  <sheetData>
    <row r="1" ht="24.75" customHeight="1" spans="1:22">
      <c r="A1" s="492"/>
      <c r="B1" s="492"/>
      <c r="C1" s="492"/>
      <c r="D1" s="492"/>
      <c r="E1" s="492"/>
      <c r="F1" s="492"/>
      <c r="G1" s="492"/>
      <c r="H1" s="492"/>
      <c r="I1" s="492"/>
      <c r="J1" s="492"/>
      <c r="K1" s="492"/>
      <c r="L1" s="492"/>
      <c r="M1" s="492"/>
      <c r="N1" s="492"/>
      <c r="O1" s="492"/>
      <c r="P1" s="505"/>
      <c r="Q1" s="505"/>
      <c r="R1" s="505"/>
      <c r="S1" s="506"/>
      <c r="T1" s="506"/>
      <c r="U1" s="579" t="s">
        <v>329</v>
      </c>
      <c r="V1" s="506"/>
    </row>
    <row r="2" ht="24.75" customHeight="1" spans="1:22">
      <c r="A2" s="493" t="s">
        <v>330</v>
      </c>
      <c r="B2" s="493"/>
      <c r="C2" s="493"/>
      <c r="D2" s="493"/>
      <c r="E2" s="493"/>
      <c r="F2" s="493"/>
      <c r="G2" s="493"/>
      <c r="H2" s="493"/>
      <c r="I2" s="493"/>
      <c r="J2" s="493"/>
      <c r="K2" s="493"/>
      <c r="L2" s="493"/>
      <c r="M2" s="493"/>
      <c r="N2" s="493"/>
      <c r="O2" s="493"/>
      <c r="P2" s="493"/>
      <c r="Q2" s="493"/>
      <c r="R2" s="493"/>
      <c r="S2" s="493"/>
      <c r="T2" s="493"/>
      <c r="U2" s="493"/>
      <c r="V2" s="506"/>
    </row>
    <row r="3" ht="24.75" customHeight="1" spans="1:22">
      <c r="A3" s="494"/>
      <c r="B3" s="492"/>
      <c r="C3" s="492"/>
      <c r="D3" s="492"/>
      <c r="E3" s="492"/>
      <c r="F3" s="492"/>
      <c r="G3" s="492"/>
      <c r="H3" s="492"/>
      <c r="I3" s="492"/>
      <c r="J3" s="492"/>
      <c r="K3" s="492"/>
      <c r="L3" s="492"/>
      <c r="M3" s="492"/>
      <c r="N3" s="492"/>
      <c r="O3" s="492"/>
      <c r="P3" s="507"/>
      <c r="Q3" s="507"/>
      <c r="R3" s="507"/>
      <c r="S3" s="511"/>
      <c r="T3" s="512" t="s">
        <v>88</v>
      </c>
      <c r="U3" s="512"/>
      <c r="V3" s="506"/>
    </row>
    <row r="4" ht="24.75" customHeight="1" spans="1:22">
      <c r="A4" s="495" t="s">
        <v>118</v>
      </c>
      <c r="B4" s="497" t="s">
        <v>89</v>
      </c>
      <c r="C4" s="307" t="s">
        <v>119</v>
      </c>
      <c r="D4" s="306" t="s">
        <v>120</v>
      </c>
      <c r="E4" s="457" t="s">
        <v>178</v>
      </c>
      <c r="F4" s="457"/>
      <c r="G4" s="457"/>
      <c r="H4" s="497"/>
      <c r="I4" s="457" t="s">
        <v>179</v>
      </c>
      <c r="J4" s="457"/>
      <c r="K4" s="457"/>
      <c r="L4" s="457"/>
      <c r="M4" s="457"/>
      <c r="N4" s="457"/>
      <c r="O4" s="457"/>
      <c r="P4" s="457"/>
      <c r="Q4" s="457"/>
      <c r="R4" s="457"/>
      <c r="S4" s="513" t="s">
        <v>331</v>
      </c>
      <c r="T4" s="498" t="s">
        <v>181</v>
      </c>
      <c r="U4" s="514" t="s">
        <v>182</v>
      </c>
      <c r="V4" s="506"/>
    </row>
    <row r="5" ht="24.75" customHeight="1" spans="1:22">
      <c r="A5" s="495"/>
      <c r="B5" s="497"/>
      <c r="C5" s="307"/>
      <c r="D5" s="561"/>
      <c r="E5" s="498" t="s">
        <v>160</v>
      </c>
      <c r="F5" s="498" t="s">
        <v>184</v>
      </c>
      <c r="G5" s="498" t="s">
        <v>185</v>
      </c>
      <c r="H5" s="498" t="s">
        <v>186</v>
      </c>
      <c r="I5" s="498" t="s">
        <v>160</v>
      </c>
      <c r="J5" s="508" t="s">
        <v>187</v>
      </c>
      <c r="K5" s="572" t="s">
        <v>188</v>
      </c>
      <c r="L5" s="508" t="s">
        <v>189</v>
      </c>
      <c r="M5" s="572" t="s">
        <v>190</v>
      </c>
      <c r="N5" s="498" t="s">
        <v>191</v>
      </c>
      <c r="O5" s="498" t="s">
        <v>192</v>
      </c>
      <c r="P5" s="498" t="s">
        <v>193</v>
      </c>
      <c r="Q5" s="498" t="s">
        <v>194</v>
      </c>
      <c r="R5" s="498" t="s">
        <v>195</v>
      </c>
      <c r="S5" s="457"/>
      <c r="T5" s="457"/>
      <c r="U5" s="515"/>
      <c r="V5" s="506"/>
    </row>
    <row r="6" ht="30.75" customHeight="1" spans="1:22">
      <c r="A6" s="495"/>
      <c r="B6" s="497"/>
      <c r="C6" s="307"/>
      <c r="D6" s="561"/>
      <c r="E6" s="457"/>
      <c r="F6" s="457"/>
      <c r="G6" s="457"/>
      <c r="H6" s="457"/>
      <c r="I6" s="457"/>
      <c r="J6" s="509"/>
      <c r="K6" s="508"/>
      <c r="L6" s="509"/>
      <c r="M6" s="508"/>
      <c r="N6" s="457"/>
      <c r="O6" s="457"/>
      <c r="P6" s="457"/>
      <c r="Q6" s="457"/>
      <c r="R6" s="457"/>
      <c r="S6" s="457"/>
      <c r="T6" s="457"/>
      <c r="U6" s="515"/>
      <c r="V6" s="506"/>
    </row>
    <row r="7" s="263" customFormat="1" ht="40" customHeight="1" spans="1:22">
      <c r="A7" s="495"/>
      <c r="B7" s="230" t="s">
        <v>106</v>
      </c>
      <c r="C7" s="230" t="s">
        <v>107</v>
      </c>
      <c r="D7" s="562">
        <f>D8+D12</f>
        <v>23216000</v>
      </c>
      <c r="E7" s="562">
        <f t="shared" ref="D7:J7" si="0">E10</f>
        <v>0</v>
      </c>
      <c r="F7" s="562">
        <f t="shared" si="0"/>
        <v>0</v>
      </c>
      <c r="G7" s="562">
        <f t="shared" si="0"/>
        <v>0</v>
      </c>
      <c r="H7" s="562">
        <f t="shared" si="0"/>
        <v>0</v>
      </c>
      <c r="I7" s="562">
        <f>I8+I12</f>
        <v>23216000</v>
      </c>
      <c r="J7" s="562">
        <f>J8+J12</f>
        <v>23216000</v>
      </c>
      <c r="K7" s="508"/>
      <c r="L7" s="509"/>
      <c r="M7" s="508"/>
      <c r="N7" s="457"/>
      <c r="O7" s="457"/>
      <c r="P7" s="457"/>
      <c r="Q7" s="457"/>
      <c r="R7" s="457"/>
      <c r="S7" s="457"/>
      <c r="T7" s="457"/>
      <c r="U7" s="437"/>
      <c r="V7" s="511"/>
    </row>
    <row r="8" s="262" customFormat="1" ht="40" customHeight="1" spans="1:22">
      <c r="A8" s="373"/>
      <c r="B8" s="230" t="s">
        <v>108</v>
      </c>
      <c r="C8" s="230" t="s">
        <v>109</v>
      </c>
      <c r="D8" s="562">
        <f t="shared" ref="D8:U8" si="1">D11</f>
        <v>22550000</v>
      </c>
      <c r="E8" s="562">
        <f t="shared" si="1"/>
        <v>0</v>
      </c>
      <c r="F8" s="562">
        <f t="shared" si="1"/>
        <v>0</v>
      </c>
      <c r="G8" s="562">
        <f t="shared" si="1"/>
        <v>0</v>
      </c>
      <c r="H8" s="562">
        <f t="shared" si="1"/>
        <v>0</v>
      </c>
      <c r="I8" s="562">
        <f t="shared" si="1"/>
        <v>22550000</v>
      </c>
      <c r="J8" s="562">
        <f t="shared" si="1"/>
        <v>22550000</v>
      </c>
      <c r="K8" s="573">
        <f t="shared" si="1"/>
        <v>0</v>
      </c>
      <c r="L8" s="573">
        <f t="shared" si="1"/>
        <v>0</v>
      </c>
      <c r="M8" s="573">
        <f t="shared" si="1"/>
        <v>0</v>
      </c>
      <c r="N8" s="573">
        <f t="shared" si="1"/>
        <v>0</v>
      </c>
      <c r="O8" s="573">
        <f t="shared" si="1"/>
        <v>0</v>
      </c>
      <c r="P8" s="573">
        <f t="shared" si="1"/>
        <v>0</v>
      </c>
      <c r="Q8" s="573">
        <f t="shared" si="1"/>
        <v>0</v>
      </c>
      <c r="R8" s="573">
        <f t="shared" si="1"/>
        <v>0</v>
      </c>
      <c r="S8" s="573">
        <f t="shared" si="1"/>
        <v>0</v>
      </c>
      <c r="T8" s="573">
        <f t="shared" si="1"/>
        <v>0</v>
      </c>
      <c r="U8" s="573">
        <f t="shared" si="1"/>
        <v>0</v>
      </c>
      <c r="V8" s="511"/>
    </row>
    <row r="9" s="262" customFormat="1" ht="40" customHeight="1" spans="1:22">
      <c r="A9" s="270" t="s">
        <v>135</v>
      </c>
      <c r="B9" s="276" t="s">
        <v>108</v>
      </c>
      <c r="C9" s="357" t="s">
        <v>136</v>
      </c>
      <c r="D9" s="563">
        <f t="shared" ref="D9:U9" si="2">D10</f>
        <v>22550000</v>
      </c>
      <c r="E9" s="563">
        <f t="shared" si="2"/>
        <v>0</v>
      </c>
      <c r="F9" s="563">
        <f t="shared" si="2"/>
        <v>0</v>
      </c>
      <c r="G9" s="563">
        <f t="shared" si="2"/>
        <v>0</v>
      </c>
      <c r="H9" s="563">
        <f t="shared" si="2"/>
        <v>0</v>
      </c>
      <c r="I9" s="563">
        <f t="shared" si="2"/>
        <v>22550000</v>
      </c>
      <c r="J9" s="563">
        <f t="shared" si="2"/>
        <v>22550000</v>
      </c>
      <c r="K9" s="573">
        <f t="shared" si="2"/>
        <v>0</v>
      </c>
      <c r="L9" s="573">
        <f t="shared" si="2"/>
        <v>0</v>
      </c>
      <c r="M9" s="573">
        <f t="shared" si="2"/>
        <v>0</v>
      </c>
      <c r="N9" s="573">
        <f t="shared" si="2"/>
        <v>0</v>
      </c>
      <c r="O9" s="573">
        <f t="shared" si="2"/>
        <v>0</v>
      </c>
      <c r="P9" s="573">
        <f t="shared" si="2"/>
        <v>0</v>
      </c>
      <c r="Q9" s="573">
        <f t="shared" si="2"/>
        <v>0</v>
      </c>
      <c r="R9" s="573">
        <f t="shared" si="2"/>
        <v>0</v>
      </c>
      <c r="S9" s="573">
        <f t="shared" si="2"/>
        <v>0</v>
      </c>
      <c r="T9" s="573">
        <f t="shared" si="2"/>
        <v>0</v>
      </c>
      <c r="U9" s="573">
        <f t="shared" si="2"/>
        <v>0</v>
      </c>
      <c r="V9" s="511"/>
    </row>
    <row r="10" s="262" customFormat="1" ht="40" customHeight="1" spans="1:22">
      <c r="A10" s="270" t="s">
        <v>137</v>
      </c>
      <c r="B10" s="276" t="s">
        <v>108</v>
      </c>
      <c r="C10" s="357" t="s">
        <v>138</v>
      </c>
      <c r="D10" s="563">
        <f t="shared" ref="D10:U10" si="3">D11</f>
        <v>22550000</v>
      </c>
      <c r="E10" s="563">
        <f t="shared" si="3"/>
        <v>0</v>
      </c>
      <c r="F10" s="563">
        <f t="shared" si="3"/>
        <v>0</v>
      </c>
      <c r="G10" s="563">
        <f t="shared" si="3"/>
        <v>0</v>
      </c>
      <c r="H10" s="563">
        <f t="shared" si="3"/>
        <v>0</v>
      </c>
      <c r="I10" s="563">
        <f t="shared" si="3"/>
        <v>22550000</v>
      </c>
      <c r="J10" s="563">
        <f t="shared" si="3"/>
        <v>22550000</v>
      </c>
      <c r="K10" s="573">
        <f t="shared" si="3"/>
        <v>0</v>
      </c>
      <c r="L10" s="573">
        <f t="shared" si="3"/>
        <v>0</v>
      </c>
      <c r="M10" s="573">
        <f t="shared" si="3"/>
        <v>0</v>
      </c>
      <c r="N10" s="573">
        <f t="shared" si="3"/>
        <v>0</v>
      </c>
      <c r="O10" s="573">
        <f t="shared" si="3"/>
        <v>0</v>
      </c>
      <c r="P10" s="573">
        <f t="shared" si="3"/>
        <v>0</v>
      </c>
      <c r="Q10" s="573">
        <f t="shared" si="3"/>
        <v>0</v>
      </c>
      <c r="R10" s="573">
        <f t="shared" si="3"/>
        <v>0</v>
      </c>
      <c r="S10" s="573">
        <f t="shared" si="3"/>
        <v>0</v>
      </c>
      <c r="T10" s="573">
        <f t="shared" si="3"/>
        <v>0</v>
      </c>
      <c r="U10" s="573">
        <f t="shared" si="3"/>
        <v>0</v>
      </c>
      <c r="V10" s="511"/>
    </row>
    <row r="11" s="560" customFormat="1" ht="40" customHeight="1" spans="1:22">
      <c r="A11" s="266" t="s">
        <v>139</v>
      </c>
      <c r="B11" s="276" t="s">
        <v>108</v>
      </c>
      <c r="C11" s="357" t="s">
        <v>140</v>
      </c>
      <c r="D11" s="564">
        <f t="shared" ref="D11:D15" si="4">J11</f>
        <v>22550000</v>
      </c>
      <c r="E11" s="565"/>
      <c r="F11" s="565"/>
      <c r="G11" s="565"/>
      <c r="H11" s="565"/>
      <c r="I11" s="574">
        <f t="shared" ref="I11:I15" si="5">J11</f>
        <v>22550000</v>
      </c>
      <c r="J11" s="565">
        <v>22550000</v>
      </c>
      <c r="K11" s="500"/>
      <c r="L11" s="500"/>
      <c r="M11" s="500"/>
      <c r="N11" s="500"/>
      <c r="O11" s="500"/>
      <c r="P11" s="500"/>
      <c r="Q11" s="500"/>
      <c r="R11" s="500"/>
      <c r="S11" s="500"/>
      <c r="T11" s="500"/>
      <c r="U11" s="500"/>
      <c r="V11" s="580"/>
    </row>
    <row r="12" s="262" customFormat="1" ht="40" customHeight="1" spans="1:21">
      <c r="A12" s="360"/>
      <c r="B12" s="566" t="s">
        <v>114</v>
      </c>
      <c r="C12" s="566" t="s">
        <v>115</v>
      </c>
      <c r="D12" s="567">
        <f t="shared" si="4"/>
        <v>666000</v>
      </c>
      <c r="E12" s="568"/>
      <c r="F12" s="568"/>
      <c r="G12" s="568"/>
      <c r="H12" s="568"/>
      <c r="I12" s="575">
        <f t="shared" si="5"/>
        <v>666000</v>
      </c>
      <c r="J12" s="576">
        <v>666000</v>
      </c>
      <c r="K12" s="320"/>
      <c r="L12" s="320"/>
      <c r="M12" s="320"/>
      <c r="N12" s="320"/>
      <c r="O12" s="320"/>
      <c r="P12" s="320"/>
      <c r="Q12" s="320"/>
      <c r="R12" s="320"/>
      <c r="S12" s="320"/>
      <c r="T12" s="320"/>
      <c r="U12" s="320"/>
    </row>
    <row r="13" s="263" customFormat="1" ht="40" customHeight="1" spans="1:22">
      <c r="A13" s="403">
        <v>220</v>
      </c>
      <c r="B13" s="283" t="s">
        <v>114</v>
      </c>
      <c r="C13" s="283" t="s">
        <v>122</v>
      </c>
      <c r="D13" s="569">
        <f t="shared" si="4"/>
        <v>666000</v>
      </c>
      <c r="E13" s="570"/>
      <c r="F13" s="570"/>
      <c r="G13" s="570"/>
      <c r="H13" s="570"/>
      <c r="I13" s="577">
        <f t="shared" si="5"/>
        <v>666000</v>
      </c>
      <c r="J13" s="578">
        <v>666000</v>
      </c>
      <c r="K13" s="502"/>
      <c r="L13" s="502"/>
      <c r="M13" s="502"/>
      <c r="N13" s="502"/>
      <c r="O13" s="502"/>
      <c r="P13" s="502"/>
      <c r="Q13" s="502"/>
      <c r="R13" s="502"/>
      <c r="S13" s="581"/>
      <c r="T13" s="581"/>
      <c r="U13" s="484"/>
      <c r="V13" s="511"/>
    </row>
    <row r="14" s="263" customFormat="1" ht="40" customHeight="1" spans="1:22">
      <c r="A14" s="403" t="s">
        <v>123</v>
      </c>
      <c r="B14" s="283" t="s">
        <v>114</v>
      </c>
      <c r="C14" s="283" t="s">
        <v>145</v>
      </c>
      <c r="D14" s="569">
        <f t="shared" si="4"/>
        <v>666000</v>
      </c>
      <c r="E14" s="570"/>
      <c r="F14" s="570"/>
      <c r="G14" s="570"/>
      <c r="H14" s="570"/>
      <c r="I14" s="577">
        <f t="shared" si="5"/>
        <v>666000</v>
      </c>
      <c r="J14" s="578">
        <v>666000</v>
      </c>
      <c r="K14" s="502"/>
      <c r="L14" s="502"/>
      <c r="M14" s="502"/>
      <c r="N14" s="502"/>
      <c r="O14" s="502"/>
      <c r="P14" s="502"/>
      <c r="Q14" s="502"/>
      <c r="R14" s="502"/>
      <c r="S14" s="581"/>
      <c r="T14" s="581"/>
      <c r="U14" s="484"/>
      <c r="V14" s="511"/>
    </row>
    <row r="15" s="263" customFormat="1" ht="40" customHeight="1" spans="1:22">
      <c r="A15" s="571" t="s">
        <v>146</v>
      </c>
      <c r="B15" s="283" t="s">
        <v>114</v>
      </c>
      <c r="C15" s="283" t="s">
        <v>147</v>
      </c>
      <c r="D15" s="569">
        <f t="shared" si="4"/>
        <v>666000</v>
      </c>
      <c r="E15" s="570"/>
      <c r="F15" s="570"/>
      <c r="G15" s="570"/>
      <c r="H15" s="570"/>
      <c r="I15" s="577">
        <f t="shared" si="5"/>
        <v>666000</v>
      </c>
      <c r="J15" s="578">
        <v>666000</v>
      </c>
      <c r="K15" s="502"/>
      <c r="L15" s="502"/>
      <c r="M15" s="502"/>
      <c r="N15" s="502"/>
      <c r="O15" s="502"/>
      <c r="P15" s="502"/>
      <c r="Q15" s="502"/>
      <c r="R15" s="502"/>
      <c r="S15" s="581"/>
      <c r="T15" s="581"/>
      <c r="U15" s="484"/>
      <c r="V15" s="511"/>
    </row>
    <row r="16" ht="18.9" customHeight="1" spans="1:22">
      <c r="A16" s="503"/>
      <c r="B16" s="503"/>
      <c r="C16" s="504"/>
      <c r="D16" s="505"/>
      <c r="E16" s="505">
        <v>0</v>
      </c>
      <c r="F16" s="505"/>
      <c r="G16" s="505"/>
      <c r="H16" s="505"/>
      <c r="I16" s="505"/>
      <c r="J16" s="505"/>
      <c r="K16" s="505"/>
      <c r="L16" s="505"/>
      <c r="M16" s="505"/>
      <c r="N16" s="505"/>
      <c r="O16" s="505"/>
      <c r="P16" s="505"/>
      <c r="Q16" s="505"/>
      <c r="R16" s="505"/>
      <c r="S16" s="506"/>
      <c r="T16" s="506"/>
      <c r="U16" s="519"/>
      <c r="V16" s="506"/>
    </row>
    <row r="17" ht="18.9" customHeight="1" spans="1:22">
      <c r="A17" s="503"/>
      <c r="B17" s="503"/>
      <c r="C17" s="504"/>
      <c r="D17" s="505"/>
      <c r="E17" s="505"/>
      <c r="F17" s="505"/>
      <c r="G17" s="505"/>
      <c r="H17" s="505"/>
      <c r="I17" s="505"/>
      <c r="J17" s="505"/>
      <c r="K17" s="505"/>
      <c r="L17" s="505"/>
      <c r="M17" s="505"/>
      <c r="N17" s="505"/>
      <c r="O17" s="505"/>
      <c r="P17" s="505"/>
      <c r="Q17" s="505"/>
      <c r="R17" s="505"/>
      <c r="S17" s="506"/>
      <c r="T17" s="506"/>
      <c r="U17" s="519"/>
      <c r="V17" s="506"/>
    </row>
    <row r="18" ht="18.9" customHeight="1" spans="1:22">
      <c r="A18" s="503"/>
      <c r="B18" s="503"/>
      <c r="C18" s="504"/>
      <c r="D18" s="505"/>
      <c r="E18" s="505"/>
      <c r="F18" s="505"/>
      <c r="G18" s="505"/>
      <c r="H18" s="505"/>
      <c r="I18" s="505"/>
      <c r="J18" s="505"/>
      <c r="K18" s="505"/>
      <c r="L18" s="505"/>
      <c r="M18" s="505"/>
      <c r="N18" s="505"/>
      <c r="O18" s="505"/>
      <c r="P18" s="505"/>
      <c r="Q18" s="505"/>
      <c r="R18" s="505"/>
      <c r="S18" s="506"/>
      <c r="T18" s="506"/>
      <c r="U18" s="519"/>
      <c r="V18" s="506"/>
    </row>
    <row r="19" ht="18.9" customHeight="1" spans="1:22">
      <c r="A19" s="503"/>
      <c r="B19" s="503"/>
      <c r="C19" s="504"/>
      <c r="D19" s="505"/>
      <c r="E19" s="505"/>
      <c r="F19" s="505"/>
      <c r="G19" s="505"/>
      <c r="H19" s="505"/>
      <c r="I19" s="505"/>
      <c r="J19" s="505"/>
      <c r="K19" s="505"/>
      <c r="L19" s="505"/>
      <c r="M19" s="505"/>
      <c r="N19" s="505"/>
      <c r="O19" s="505"/>
      <c r="P19" s="505"/>
      <c r="Q19" s="505"/>
      <c r="R19" s="505"/>
      <c r="S19" s="506"/>
      <c r="T19" s="506"/>
      <c r="U19" s="519"/>
      <c r="V19" s="506"/>
    </row>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spans="1:22">
      <c r="A37" s="506"/>
      <c r="B37" s="506"/>
      <c r="C37" s="506"/>
      <c r="D37" s="506"/>
      <c r="E37" s="506"/>
      <c r="F37" s="506"/>
      <c r="G37" s="506"/>
      <c r="H37" s="506"/>
      <c r="I37" s="506"/>
      <c r="J37" s="506"/>
      <c r="K37" s="506"/>
      <c r="L37" s="506"/>
      <c r="M37" s="506"/>
      <c r="N37" s="506"/>
      <c r="O37" s="506"/>
      <c r="P37" s="506"/>
      <c r="Q37" s="506"/>
      <c r="R37" s="506"/>
      <c r="S37" s="506"/>
      <c r="T37" s="506"/>
      <c r="U37" s="506"/>
      <c r="V37" s="50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8"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7"/>
  <sheetViews>
    <sheetView showGridLines="0" showZeros="0" topLeftCell="A4" workbookViewId="0">
      <selection activeCell="F14" sqref="F14"/>
    </sheetView>
  </sheetViews>
  <sheetFormatPr defaultColWidth="9.12222222222222" defaultRowHeight="11.25"/>
  <cols>
    <col min="1" max="2" width="10.1222222222222" style="217" customWidth="1"/>
    <col min="3" max="3" width="35.6222222222222" style="449" customWidth="1"/>
    <col min="4" max="8" width="22" style="217" customWidth="1"/>
    <col min="9" max="21" width="9.12222222222222" style="217" customWidth="1"/>
    <col min="22" max="22" width="6.87777777777778" style="217" customWidth="1"/>
    <col min="23" max="16384" width="9.12222222222222" style="217"/>
  </cols>
  <sheetData>
    <row r="1" spans="8:8">
      <c r="H1" s="425" t="s">
        <v>332</v>
      </c>
    </row>
    <row r="2" s="540" customFormat="1" ht="38.85" customHeight="1" spans="1:8">
      <c r="A2" s="541" t="s">
        <v>333</v>
      </c>
      <c r="B2" s="541"/>
      <c r="C2" s="541"/>
      <c r="D2" s="541"/>
      <c r="E2" s="541"/>
      <c r="F2" s="541"/>
      <c r="G2" s="541"/>
      <c r="H2" s="541"/>
    </row>
    <row r="3" s="540" customFormat="1" ht="24.15" customHeight="1" spans="1:9">
      <c r="A3" s="542"/>
      <c r="B3" s="542"/>
      <c r="C3" s="542"/>
      <c r="D3" s="542"/>
      <c r="E3" s="542"/>
      <c r="F3" s="542"/>
      <c r="G3" s="542"/>
      <c r="H3" s="542"/>
      <c r="I3" s="542"/>
    </row>
    <row r="4" s="540" customFormat="1" ht="16.35" customHeight="1" spans="3:8">
      <c r="C4" s="543"/>
      <c r="G4" s="544" t="s">
        <v>88</v>
      </c>
      <c r="H4" s="544"/>
    </row>
    <row r="5" s="540" customFormat="1" ht="25.2" customHeight="1" spans="1:9">
      <c r="A5" s="545" t="s">
        <v>334</v>
      </c>
      <c r="B5" s="545" t="s">
        <v>335</v>
      </c>
      <c r="C5" s="545" t="s">
        <v>160</v>
      </c>
      <c r="D5" s="545" t="s">
        <v>336</v>
      </c>
      <c r="E5" s="545"/>
      <c r="F5" s="545"/>
      <c r="G5" s="545"/>
      <c r="H5" s="545" t="s">
        <v>179</v>
      </c>
      <c r="I5" s="558"/>
    </row>
    <row r="6" s="540" customFormat="1" ht="25.95" customHeight="1" spans="1:8">
      <c r="A6" s="545"/>
      <c r="B6" s="545"/>
      <c r="C6" s="545"/>
      <c r="D6" s="545" t="s">
        <v>337</v>
      </c>
      <c r="E6" s="545" t="s">
        <v>338</v>
      </c>
      <c r="F6" s="545"/>
      <c r="G6" s="545" t="s">
        <v>339</v>
      </c>
      <c r="H6" s="545"/>
    </row>
    <row r="7" s="540" customFormat="1" ht="35.4" customHeight="1" spans="1:8">
      <c r="A7" s="545"/>
      <c r="B7" s="545"/>
      <c r="C7" s="545"/>
      <c r="D7" s="545"/>
      <c r="E7" s="545" t="s">
        <v>184</v>
      </c>
      <c r="F7" s="545" t="s">
        <v>186</v>
      </c>
      <c r="G7" s="545"/>
      <c r="H7" s="545"/>
    </row>
    <row r="8" s="540" customFormat="1" ht="26.1" customHeight="1" spans="1:8">
      <c r="A8" s="546"/>
      <c r="B8" s="545"/>
      <c r="C8" s="547" t="s">
        <v>340</v>
      </c>
      <c r="D8" s="548">
        <v>0</v>
      </c>
      <c r="E8" s="548">
        <v>0</v>
      </c>
      <c r="F8" s="548">
        <v>0</v>
      </c>
      <c r="G8" s="548"/>
      <c r="H8" s="548"/>
    </row>
    <row r="9" s="540" customFormat="1" ht="26.1" customHeight="1" spans="1:8">
      <c r="A9" s="549"/>
      <c r="B9" s="549"/>
      <c r="C9" s="550"/>
      <c r="D9" s="548"/>
      <c r="E9" s="548"/>
      <c r="F9" s="548"/>
      <c r="G9" s="548"/>
      <c r="H9" s="548"/>
    </row>
    <row r="10" s="540" customFormat="1" ht="30.15" customHeight="1" spans="1:9">
      <c r="A10" s="551"/>
      <c r="B10" s="551"/>
      <c r="C10" s="550"/>
      <c r="D10" s="548"/>
      <c r="E10" s="548"/>
      <c r="F10" s="548"/>
      <c r="G10" s="548"/>
      <c r="H10" s="548"/>
      <c r="I10" s="559"/>
    </row>
    <row r="11" s="540" customFormat="1" ht="30.15" customHeight="1" spans="1:9">
      <c r="A11" s="551"/>
      <c r="B11" s="551"/>
      <c r="C11" s="550"/>
      <c r="D11" s="548"/>
      <c r="E11" s="548"/>
      <c r="F11" s="548"/>
      <c r="G11" s="548"/>
      <c r="H11" s="548"/>
      <c r="I11" s="559"/>
    </row>
    <row r="12" s="540" customFormat="1" ht="30.15" customHeight="1" spans="1:9">
      <c r="A12" s="551"/>
      <c r="B12" s="551"/>
      <c r="C12" s="550"/>
      <c r="D12" s="548"/>
      <c r="E12" s="548"/>
      <c r="F12" s="548"/>
      <c r="G12" s="548"/>
      <c r="H12" s="548"/>
      <c r="I12" s="559"/>
    </row>
    <row r="13" s="540" customFormat="1" ht="30.15" customHeight="1" spans="1:8">
      <c r="A13" s="552"/>
      <c r="B13" s="552"/>
      <c r="C13" s="553"/>
      <c r="D13" s="554"/>
      <c r="E13" s="555"/>
      <c r="F13" s="555"/>
      <c r="G13" s="555"/>
      <c r="H13" s="555"/>
    </row>
    <row r="14" ht="18.9" customHeight="1" spans="1:22">
      <c r="A14" s="503"/>
      <c r="B14" s="503"/>
      <c r="C14" s="556"/>
      <c r="D14" s="505"/>
      <c r="E14" s="505"/>
      <c r="F14" s="505"/>
      <c r="G14" s="505"/>
      <c r="H14" s="505"/>
      <c r="I14" s="505"/>
      <c r="J14" s="505"/>
      <c r="K14" s="505"/>
      <c r="L14" s="505"/>
      <c r="M14" s="505"/>
      <c r="N14" s="505"/>
      <c r="O14" s="505"/>
      <c r="P14" s="505"/>
      <c r="Q14" s="505"/>
      <c r="R14" s="505"/>
      <c r="S14" s="506"/>
      <c r="T14" s="506"/>
      <c r="U14" s="519"/>
      <c r="V14" s="506"/>
    </row>
    <row r="15" ht="18.9" customHeight="1" spans="1:22">
      <c r="A15" s="503"/>
      <c r="B15" s="503"/>
      <c r="C15" s="556"/>
      <c r="D15" s="505"/>
      <c r="E15" s="505"/>
      <c r="F15" s="505"/>
      <c r="G15" s="505"/>
      <c r="H15" s="505"/>
      <c r="I15" s="505"/>
      <c r="J15" s="505"/>
      <c r="K15" s="505"/>
      <c r="L15" s="505"/>
      <c r="M15" s="505"/>
      <c r="N15" s="505"/>
      <c r="O15" s="505"/>
      <c r="P15" s="505"/>
      <c r="Q15" s="505"/>
      <c r="R15" s="505"/>
      <c r="S15" s="506"/>
      <c r="T15" s="506"/>
      <c r="U15" s="519"/>
      <c r="V15" s="506"/>
    </row>
    <row r="16" ht="18.9" customHeight="1" spans="1:22">
      <c r="A16" s="503"/>
      <c r="B16" s="503"/>
      <c r="C16" s="556"/>
      <c r="D16" s="505"/>
      <c r="E16" s="505"/>
      <c r="F16" s="505"/>
      <c r="G16" s="505"/>
      <c r="H16" s="505"/>
      <c r="I16" s="505"/>
      <c r="J16" s="505"/>
      <c r="K16" s="505"/>
      <c r="L16" s="505"/>
      <c r="M16" s="505"/>
      <c r="N16" s="505"/>
      <c r="O16" s="505"/>
      <c r="P16" s="505"/>
      <c r="Q16" s="505"/>
      <c r="R16" s="505"/>
      <c r="S16" s="506"/>
      <c r="T16" s="506"/>
      <c r="U16" s="519"/>
      <c r="V16" s="506"/>
    </row>
    <row r="17" ht="18.9" customHeight="1" spans="1:22">
      <c r="A17" s="503"/>
      <c r="B17" s="503"/>
      <c r="C17" s="556"/>
      <c r="D17" s="505"/>
      <c r="E17" s="505"/>
      <c r="F17" s="505"/>
      <c r="G17" s="505"/>
      <c r="H17" s="505"/>
      <c r="I17" s="505"/>
      <c r="J17" s="505"/>
      <c r="K17" s="505"/>
      <c r="L17" s="505"/>
      <c r="M17" s="505"/>
      <c r="N17" s="505"/>
      <c r="O17" s="505"/>
      <c r="P17" s="505"/>
      <c r="Q17" s="505"/>
      <c r="R17" s="505"/>
      <c r="S17" s="506"/>
      <c r="T17" s="506"/>
      <c r="U17" s="519"/>
      <c r="V17" s="506"/>
    </row>
    <row r="18" ht="18.9" customHeight="1" spans="1:22">
      <c r="A18" s="503"/>
      <c r="B18" s="503"/>
      <c r="C18" s="556"/>
      <c r="D18" s="505"/>
      <c r="E18" s="505"/>
      <c r="F18" s="505">
        <v>0</v>
      </c>
      <c r="G18" s="505"/>
      <c r="H18" s="505"/>
      <c r="I18" s="505"/>
      <c r="J18" s="505"/>
      <c r="K18" s="505"/>
      <c r="L18" s="505"/>
      <c r="M18" s="505"/>
      <c r="N18" s="505"/>
      <c r="O18" s="505"/>
      <c r="P18" s="505"/>
      <c r="Q18" s="505"/>
      <c r="R18" s="505"/>
      <c r="S18" s="506"/>
      <c r="T18" s="506"/>
      <c r="U18" s="519"/>
      <c r="V18" s="506"/>
    </row>
    <row r="19" ht="18.9" customHeight="1" spans="1:22">
      <c r="A19" s="503"/>
      <c r="B19" s="503"/>
      <c r="C19" s="556"/>
      <c r="D19" s="505"/>
      <c r="E19" s="505"/>
      <c r="F19" s="505"/>
      <c r="G19" s="505"/>
      <c r="H19" s="505"/>
      <c r="I19" s="505"/>
      <c r="J19" s="505"/>
      <c r="K19" s="505"/>
      <c r="L19" s="505"/>
      <c r="M19" s="505"/>
      <c r="N19" s="505"/>
      <c r="O19" s="505"/>
      <c r="P19" s="505"/>
      <c r="Q19" s="505"/>
      <c r="R19" s="505"/>
      <c r="S19" s="506"/>
      <c r="T19" s="506"/>
      <c r="U19" s="519"/>
      <c r="V19" s="506"/>
    </row>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spans="1:22">
      <c r="A37" s="506"/>
      <c r="B37" s="506"/>
      <c r="C37" s="557"/>
      <c r="D37" s="506"/>
      <c r="E37" s="506"/>
      <c r="F37" s="506"/>
      <c r="G37" s="506"/>
      <c r="H37" s="506"/>
      <c r="I37" s="506"/>
      <c r="J37" s="506"/>
      <c r="K37" s="506"/>
      <c r="L37" s="506"/>
      <c r="M37" s="506"/>
      <c r="N37" s="506"/>
      <c r="O37" s="506"/>
      <c r="P37" s="506"/>
      <c r="Q37" s="506"/>
      <c r="R37" s="506"/>
      <c r="S37" s="506"/>
      <c r="T37" s="506"/>
      <c r="U37" s="506"/>
      <c r="V37" s="506"/>
    </row>
  </sheetData>
  <sheetProtection formatCells="0" formatColumns="0" formatRows="0"/>
  <mergeCells count="11">
    <mergeCell ref="A2:H2"/>
    <mergeCell ref="A3:I3"/>
    <mergeCell ref="G4:H4"/>
    <mergeCell ref="D5:G5"/>
    <mergeCell ref="E6:F6"/>
    <mergeCell ref="A5:A7"/>
    <mergeCell ref="B5:B7"/>
    <mergeCell ref="C5:C7"/>
    <mergeCell ref="D6:D7"/>
    <mergeCell ref="G6:G7"/>
    <mergeCell ref="H5:H7"/>
  </mergeCells>
  <printOptions horizontalCentered="1"/>
  <pageMargins left="0.393700787401575" right="0.393700787401575" top="0.984251968503937" bottom="0.472440963655006" header="0.393700787401575" footer="0.393700787401575"/>
  <pageSetup paperSize="9" scale="60"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showGridLines="0" showZeros="0" workbookViewId="0">
      <selection activeCell="C15" sqref="C15"/>
    </sheetView>
  </sheetViews>
  <sheetFormatPr defaultColWidth="9" defaultRowHeight="11.25" outlineLevelCol="7"/>
  <cols>
    <col min="1" max="1" width="37.1222222222222" customWidth="1"/>
    <col min="2" max="2" width="32.1222222222222" style="529" customWidth="1"/>
    <col min="3" max="3" width="33" customWidth="1"/>
    <col min="6" max="6" width="11.3333333333333" customWidth="1"/>
  </cols>
  <sheetData>
    <row r="1" spans="3:3">
      <c r="C1" s="530" t="s">
        <v>341</v>
      </c>
    </row>
    <row r="2" ht="24" customHeight="1" spans="1:3">
      <c r="A2" s="531" t="s">
        <v>342</v>
      </c>
      <c r="B2" s="531"/>
      <c r="C2" s="531"/>
    </row>
    <row r="3" ht="18" customHeight="1" spans="1:3">
      <c r="A3" s="531"/>
      <c r="B3" s="531"/>
      <c r="C3" s="531"/>
    </row>
    <row r="4" ht="18" customHeight="1" spans="1:3">
      <c r="A4" s="532" t="s">
        <v>343</v>
      </c>
      <c r="B4" s="531"/>
      <c r="C4" s="533" t="s">
        <v>88</v>
      </c>
    </row>
    <row r="5" ht="25.5" customHeight="1" spans="1:3">
      <c r="A5" s="534" t="s">
        <v>344</v>
      </c>
      <c r="B5" s="534" t="s">
        <v>345</v>
      </c>
      <c r="C5" s="534" t="s">
        <v>346</v>
      </c>
    </row>
    <row r="6" ht="25.5" customHeight="1" spans="1:8">
      <c r="A6" s="534" t="s">
        <v>160</v>
      </c>
      <c r="B6" s="535">
        <f>B8+B10</f>
        <v>1470800</v>
      </c>
      <c r="C6" s="295"/>
      <c r="E6" s="536"/>
      <c r="F6" s="536"/>
      <c r="G6" s="536"/>
      <c r="H6" s="536"/>
    </row>
    <row r="7" ht="25.5" customHeight="1" spans="1:8">
      <c r="A7" s="294" t="s">
        <v>347</v>
      </c>
      <c r="B7" s="535"/>
      <c r="C7" s="295"/>
      <c r="E7" s="536"/>
      <c r="F7" s="536"/>
      <c r="G7" s="536"/>
      <c r="H7" s="536"/>
    </row>
    <row r="8" ht="25.5" customHeight="1" spans="1:8">
      <c r="A8" s="294" t="s">
        <v>348</v>
      </c>
      <c r="B8" s="535">
        <v>892400</v>
      </c>
      <c r="C8" s="295"/>
      <c r="E8" s="536"/>
      <c r="F8" s="536"/>
      <c r="G8" s="536"/>
      <c r="H8" s="536"/>
    </row>
    <row r="9" ht="25.5" customHeight="1" spans="1:8">
      <c r="A9" s="294" t="s">
        <v>349</v>
      </c>
      <c r="B9" s="535">
        <f>B10</f>
        <v>578400</v>
      </c>
      <c r="C9" s="295"/>
      <c r="E9" s="536"/>
      <c r="F9" s="537"/>
      <c r="G9" s="536"/>
      <c r="H9" s="536"/>
    </row>
    <row r="10" ht="25.5" customHeight="1" spans="1:8">
      <c r="A10" s="294" t="s">
        <v>350</v>
      </c>
      <c r="B10" s="535">
        <v>578400</v>
      </c>
      <c r="C10" s="295"/>
      <c r="E10" s="536"/>
      <c r="F10" s="538"/>
      <c r="G10" s="536"/>
      <c r="H10" s="536"/>
    </row>
    <row r="11" ht="25.5" customHeight="1" spans="1:8">
      <c r="A11" s="294" t="s">
        <v>351</v>
      </c>
      <c r="B11" s="535"/>
      <c r="C11" s="295"/>
      <c r="E11" s="536"/>
      <c r="F11" s="536"/>
      <c r="G11" s="536"/>
      <c r="H11" s="536"/>
    </row>
    <row r="12" spans="5:8">
      <c r="E12" s="536"/>
      <c r="F12" s="536"/>
      <c r="G12" s="536"/>
      <c r="H12" s="536"/>
    </row>
    <row r="13" spans="2:8">
      <c r="B13" s="539">
        <f>B8-一般公共预算基本支出情况表—商品和服务支出!Q7</f>
        <v>0</v>
      </c>
      <c r="E13" s="536"/>
      <c r="F13" s="536"/>
      <c r="G13" s="536"/>
      <c r="H13" s="536"/>
    </row>
    <row r="14" spans="5:8">
      <c r="E14" s="536"/>
      <c r="F14" s="536"/>
      <c r="G14" s="536"/>
      <c r="H14" s="536"/>
    </row>
  </sheetData>
  <sheetProtection formatCells="0" formatColumns="0" formatRows="0"/>
  <mergeCells count="1">
    <mergeCell ref="A2:C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8"/>
  <sheetViews>
    <sheetView showGridLines="0" showZeros="0" workbookViewId="0">
      <selection activeCell="A2" sqref="A2:U2"/>
    </sheetView>
  </sheetViews>
  <sheetFormatPr defaultColWidth="9.37777777777778" defaultRowHeight="11.25"/>
  <cols>
    <col min="1" max="1" width="28" style="217" customWidth="1"/>
    <col min="2" max="2" width="14.1222222222222" style="217" customWidth="1"/>
    <col min="3" max="3" width="22" style="217" customWidth="1"/>
    <col min="4" max="4" width="21.3777777777778" style="217" customWidth="1"/>
    <col min="5" max="6" width="11" style="217" customWidth="1"/>
    <col min="7" max="8" width="10" style="217" customWidth="1"/>
    <col min="9" max="9" width="10.1222222222222" style="217" customWidth="1"/>
    <col min="10" max="10" width="17.3333333333333" style="217" customWidth="1"/>
    <col min="11" max="11" width="10.1222222222222" style="217" customWidth="1"/>
    <col min="12" max="12" width="15.8333333333333" style="217" customWidth="1"/>
    <col min="13" max="13" width="10.1222222222222" style="217" customWidth="1"/>
    <col min="14" max="14" width="6.87777777777778" style="217" customWidth="1"/>
    <col min="15" max="15" width="17.3333333333333" style="217" customWidth="1"/>
    <col min="16" max="17" width="9.37777777777778" style="217"/>
    <col min="18" max="19" width="15.8333333333333" style="217" customWidth="1"/>
    <col min="20" max="20" width="7.33333333333333" style="217" customWidth="1"/>
    <col min="21" max="16384" width="9.37777777777778" style="217"/>
  </cols>
  <sheetData>
    <row r="1" ht="23.1" customHeight="1" spans="1:21">
      <c r="A1" s="519"/>
      <c r="B1" s="519"/>
      <c r="C1" s="519"/>
      <c r="D1" s="519"/>
      <c r="E1" s="519"/>
      <c r="F1" s="519"/>
      <c r="G1" s="519"/>
      <c r="H1" s="519"/>
      <c r="I1" s="519"/>
      <c r="J1" s="519"/>
      <c r="K1" s="519"/>
      <c r="L1" s="519"/>
      <c r="M1" s="519"/>
      <c r="N1" s="519"/>
      <c r="O1" s="519"/>
      <c r="P1" s="519"/>
      <c r="Q1" s="519"/>
      <c r="R1" s="519"/>
      <c r="S1" s="519"/>
      <c r="T1" s="519"/>
      <c r="U1" s="471" t="s">
        <v>352</v>
      </c>
    </row>
    <row r="2" ht="23.1" customHeight="1" spans="1:21">
      <c r="A2" s="455" t="s">
        <v>353</v>
      </c>
      <c r="B2" s="455"/>
      <c r="C2" s="455"/>
      <c r="D2" s="455"/>
      <c r="E2" s="455"/>
      <c r="F2" s="455"/>
      <c r="G2" s="455"/>
      <c r="H2" s="455"/>
      <c r="I2" s="455"/>
      <c r="J2" s="455"/>
      <c r="K2" s="455"/>
      <c r="L2" s="455"/>
      <c r="M2" s="455"/>
      <c r="N2" s="455"/>
      <c r="O2" s="455"/>
      <c r="P2" s="455"/>
      <c r="Q2" s="455"/>
      <c r="R2" s="455"/>
      <c r="S2" s="455"/>
      <c r="T2" s="455"/>
      <c r="U2" s="455"/>
    </row>
    <row r="3" ht="23.1" customHeight="1" spans="1:21">
      <c r="A3" s="471"/>
      <c r="B3" s="471"/>
      <c r="C3" s="471"/>
      <c r="D3" s="471"/>
      <c r="E3" s="471"/>
      <c r="F3" s="471"/>
      <c r="G3" s="471"/>
      <c r="H3" s="471"/>
      <c r="I3" s="471"/>
      <c r="J3" s="471"/>
      <c r="K3" s="471"/>
      <c r="L3" s="471"/>
      <c r="M3" s="471"/>
      <c r="N3" s="471"/>
      <c r="O3" s="471"/>
      <c r="P3" s="471"/>
      <c r="Q3" s="471"/>
      <c r="R3" s="471"/>
      <c r="S3" s="519"/>
      <c r="T3" s="519"/>
      <c r="U3" s="528" t="s">
        <v>88</v>
      </c>
    </row>
    <row r="4" ht="30.75" customHeight="1" spans="1:21">
      <c r="A4" s="457" t="s">
        <v>90</v>
      </c>
      <c r="B4" s="457" t="s">
        <v>313</v>
      </c>
      <c r="C4" s="457" t="s">
        <v>354</v>
      </c>
      <c r="D4" s="497" t="s">
        <v>355</v>
      </c>
      <c r="E4" s="457" t="s">
        <v>356</v>
      </c>
      <c r="F4" s="457"/>
      <c r="G4" s="457"/>
      <c r="H4" s="457"/>
      <c r="I4" s="497" t="s">
        <v>357</v>
      </c>
      <c r="J4" s="524"/>
      <c r="K4" s="524"/>
      <c r="L4" s="524"/>
      <c r="M4" s="524"/>
      <c r="N4" s="524"/>
      <c r="O4" s="513"/>
      <c r="P4" s="457" t="s">
        <v>290</v>
      </c>
      <c r="Q4" s="457"/>
      <c r="R4" s="457" t="s">
        <v>358</v>
      </c>
      <c r="S4" s="457"/>
      <c r="T4" s="457"/>
      <c r="U4" s="457"/>
    </row>
    <row r="5" customFormat="1" ht="30.75" customHeight="1" spans="1:21">
      <c r="A5" s="457"/>
      <c r="B5" s="457"/>
      <c r="C5" s="457"/>
      <c r="D5" s="457"/>
      <c r="E5" s="437" t="s">
        <v>337</v>
      </c>
      <c r="F5" s="457" t="s">
        <v>359</v>
      </c>
      <c r="G5" s="457" t="s">
        <v>360</v>
      </c>
      <c r="H5" s="457" t="s">
        <v>361</v>
      </c>
      <c r="I5" s="525" t="s">
        <v>362</v>
      </c>
      <c r="J5" s="525" t="s">
        <v>363</v>
      </c>
      <c r="K5" s="525" t="s">
        <v>364</v>
      </c>
      <c r="L5" s="525" t="s">
        <v>365</v>
      </c>
      <c r="M5" s="525" t="s">
        <v>366</v>
      </c>
      <c r="N5" s="525" t="s">
        <v>97</v>
      </c>
      <c r="O5" s="525" t="s">
        <v>337</v>
      </c>
      <c r="P5" s="457" t="s">
        <v>367</v>
      </c>
      <c r="Q5" s="457" t="s">
        <v>368</v>
      </c>
      <c r="R5" s="457" t="s">
        <v>160</v>
      </c>
      <c r="S5" s="457" t="s">
        <v>369</v>
      </c>
      <c r="T5" s="525" t="s">
        <v>364</v>
      </c>
      <c r="U5" s="477" t="s">
        <v>370</v>
      </c>
    </row>
    <row r="6" ht="23.25" customHeight="1" spans="1:21">
      <c r="A6" s="457"/>
      <c r="B6" s="457"/>
      <c r="C6" s="457"/>
      <c r="D6" s="457"/>
      <c r="E6" s="437"/>
      <c r="F6" s="457"/>
      <c r="G6" s="457"/>
      <c r="H6" s="457"/>
      <c r="I6" s="498"/>
      <c r="J6" s="498"/>
      <c r="K6" s="498"/>
      <c r="L6" s="498"/>
      <c r="M6" s="498"/>
      <c r="N6" s="498"/>
      <c r="O6" s="498"/>
      <c r="P6" s="457"/>
      <c r="Q6" s="457"/>
      <c r="R6" s="457"/>
      <c r="S6" s="457"/>
      <c r="T6" s="498"/>
      <c r="U6" s="477"/>
    </row>
    <row r="7" customFormat="1" ht="23.25" customHeight="1" spans="1:21">
      <c r="A7" s="521" t="s">
        <v>107</v>
      </c>
      <c r="B7" s="457"/>
      <c r="C7" s="481">
        <v>15454244</v>
      </c>
      <c r="D7" s="481">
        <v>13614720</v>
      </c>
      <c r="E7" s="439">
        <v>0</v>
      </c>
      <c r="F7" s="481">
        <v>0</v>
      </c>
      <c r="G7" s="481">
        <v>0</v>
      </c>
      <c r="H7" s="481">
        <v>0</v>
      </c>
      <c r="I7" s="526">
        <v>0</v>
      </c>
      <c r="J7" s="526">
        <v>16000000</v>
      </c>
      <c r="K7" s="526">
        <v>0</v>
      </c>
      <c r="L7" s="526">
        <v>4000000</v>
      </c>
      <c r="M7" s="526">
        <v>0</v>
      </c>
      <c r="N7" s="526">
        <v>0</v>
      </c>
      <c r="O7" s="526">
        <v>20000000</v>
      </c>
      <c r="P7" s="481">
        <v>0</v>
      </c>
      <c r="Q7" s="481">
        <v>0</v>
      </c>
      <c r="R7" s="481">
        <v>8000000</v>
      </c>
      <c r="S7" s="481">
        <v>8000000</v>
      </c>
      <c r="T7" s="526">
        <v>0</v>
      </c>
      <c r="U7" s="480">
        <v>0</v>
      </c>
    </row>
    <row r="8" s="301" customFormat="1" ht="23.25" customHeight="1" spans="1:21">
      <c r="A8" s="521" t="s">
        <v>371</v>
      </c>
      <c r="B8" s="464"/>
      <c r="C8" s="481">
        <f>SUM(C9:C18)</f>
        <v>15454244</v>
      </c>
      <c r="D8" s="481">
        <f t="shared" ref="D8:U8" si="0">SUM(D9:D18)</f>
        <v>13614720</v>
      </c>
      <c r="E8" s="481">
        <f t="shared" si="0"/>
        <v>0</v>
      </c>
      <c r="F8" s="481">
        <f t="shared" si="0"/>
        <v>0</v>
      </c>
      <c r="G8" s="481">
        <f t="shared" si="0"/>
        <v>0</v>
      </c>
      <c r="H8" s="481">
        <f t="shared" si="0"/>
        <v>0</v>
      </c>
      <c r="I8" s="481">
        <f t="shared" si="0"/>
        <v>0</v>
      </c>
      <c r="J8" s="481">
        <f t="shared" si="0"/>
        <v>16000000</v>
      </c>
      <c r="K8" s="481">
        <f t="shared" si="0"/>
        <v>0</v>
      </c>
      <c r="L8" s="481">
        <f t="shared" si="0"/>
        <v>4000000</v>
      </c>
      <c r="M8" s="481">
        <f t="shared" si="0"/>
        <v>0</v>
      </c>
      <c r="N8" s="481">
        <f t="shared" si="0"/>
        <v>0</v>
      </c>
      <c r="O8" s="481">
        <f t="shared" si="0"/>
        <v>20000000</v>
      </c>
      <c r="P8" s="481">
        <f t="shared" si="0"/>
        <v>0</v>
      </c>
      <c r="Q8" s="481">
        <f t="shared" si="0"/>
        <v>0</v>
      </c>
      <c r="R8" s="481">
        <f t="shared" si="0"/>
        <v>8000000</v>
      </c>
      <c r="S8" s="481">
        <f t="shared" si="0"/>
        <v>8000000</v>
      </c>
      <c r="T8" s="481">
        <f t="shared" si="0"/>
        <v>0</v>
      </c>
      <c r="U8" s="481">
        <f t="shared" si="0"/>
        <v>0</v>
      </c>
    </row>
    <row r="9" s="520" customFormat="1" ht="42" customHeight="1" spans="1:21">
      <c r="A9" s="522" t="s">
        <v>371</v>
      </c>
      <c r="B9" s="522" t="s">
        <v>372</v>
      </c>
      <c r="C9" s="523">
        <v>227192</v>
      </c>
      <c r="D9" s="523">
        <f>SUM(D11:D18)</f>
        <v>6807360</v>
      </c>
      <c r="E9" s="523">
        <v>0</v>
      </c>
      <c r="F9" s="523">
        <v>0</v>
      </c>
      <c r="G9" s="523">
        <v>0</v>
      </c>
      <c r="H9" s="523">
        <v>0</v>
      </c>
      <c r="I9" s="523">
        <v>0</v>
      </c>
      <c r="J9" s="523">
        <f>SUM(J12:J18)</f>
        <v>8000000</v>
      </c>
      <c r="K9" s="523">
        <v>0</v>
      </c>
      <c r="L9" s="523">
        <f>L11</f>
        <v>2000000</v>
      </c>
      <c r="M9" s="523">
        <v>0</v>
      </c>
      <c r="N9" s="523">
        <v>0</v>
      </c>
      <c r="O9" s="523">
        <f>SUM(O11:O18)</f>
        <v>10000000</v>
      </c>
      <c r="P9" s="527"/>
      <c r="Q9" s="523">
        <v>0</v>
      </c>
      <c r="R9" s="523">
        <v>0</v>
      </c>
      <c r="S9" s="523">
        <v>0</v>
      </c>
      <c r="T9" s="523">
        <v>0</v>
      </c>
      <c r="U9" s="523">
        <v>0</v>
      </c>
    </row>
    <row r="10" ht="42" customHeight="1" spans="1:21">
      <c r="A10" s="522" t="s">
        <v>371</v>
      </c>
      <c r="B10" s="522" t="s">
        <v>373</v>
      </c>
      <c r="C10" s="523">
        <v>5074000</v>
      </c>
      <c r="D10" s="523">
        <v>0</v>
      </c>
      <c r="E10" s="523">
        <v>0</v>
      </c>
      <c r="F10" s="523">
        <v>0</v>
      </c>
      <c r="G10" s="523">
        <v>0</v>
      </c>
      <c r="H10" s="523">
        <v>0</v>
      </c>
      <c r="I10" s="523">
        <v>0</v>
      </c>
      <c r="J10" s="523">
        <v>0</v>
      </c>
      <c r="K10" s="523">
        <v>0</v>
      </c>
      <c r="L10" s="523">
        <v>0</v>
      </c>
      <c r="M10" s="523">
        <v>0</v>
      </c>
      <c r="N10" s="523">
        <v>0</v>
      </c>
      <c r="O10" s="523">
        <v>0</v>
      </c>
      <c r="P10" s="527"/>
      <c r="Q10" s="523">
        <v>0</v>
      </c>
      <c r="R10" s="523">
        <v>0</v>
      </c>
      <c r="S10" s="523">
        <v>0</v>
      </c>
      <c r="T10" s="523">
        <v>0</v>
      </c>
      <c r="U10" s="523">
        <v>0</v>
      </c>
    </row>
    <row r="11" ht="42" customHeight="1" spans="1:21">
      <c r="A11" s="522" t="s">
        <v>371</v>
      </c>
      <c r="B11" s="522" t="s">
        <v>365</v>
      </c>
      <c r="C11" s="523">
        <v>3113976</v>
      </c>
      <c r="D11" s="523">
        <v>1000000</v>
      </c>
      <c r="E11" s="523">
        <v>0</v>
      </c>
      <c r="F11" s="523">
        <v>0</v>
      </c>
      <c r="G11" s="523">
        <v>0</v>
      </c>
      <c r="H11" s="523">
        <v>0</v>
      </c>
      <c r="I11" s="523">
        <v>0</v>
      </c>
      <c r="J11" s="523">
        <v>0</v>
      </c>
      <c r="K11" s="523">
        <v>0</v>
      </c>
      <c r="L11" s="523">
        <v>2000000</v>
      </c>
      <c r="M11" s="523">
        <v>0</v>
      </c>
      <c r="N11" s="523">
        <v>0</v>
      </c>
      <c r="O11" s="523">
        <v>2000000</v>
      </c>
      <c r="P11" s="527"/>
      <c r="Q11" s="523">
        <v>0</v>
      </c>
      <c r="R11" s="523">
        <v>1000000</v>
      </c>
      <c r="S11" s="523">
        <v>1000000</v>
      </c>
      <c r="T11" s="523">
        <v>0</v>
      </c>
      <c r="U11" s="523">
        <v>0</v>
      </c>
    </row>
    <row r="12" ht="42" customHeight="1" spans="1:21">
      <c r="A12" s="522" t="s">
        <v>371</v>
      </c>
      <c r="B12" s="522" t="s">
        <v>374</v>
      </c>
      <c r="C12" s="523">
        <v>7635</v>
      </c>
      <c r="D12" s="523">
        <v>1570</v>
      </c>
      <c r="E12" s="523">
        <v>0</v>
      </c>
      <c r="F12" s="523">
        <v>0</v>
      </c>
      <c r="G12" s="523">
        <v>0</v>
      </c>
      <c r="H12" s="523">
        <v>0</v>
      </c>
      <c r="I12" s="523">
        <v>0</v>
      </c>
      <c r="J12" s="523">
        <v>5000</v>
      </c>
      <c r="K12" s="523">
        <v>0</v>
      </c>
      <c r="L12" s="523">
        <v>0</v>
      </c>
      <c r="M12" s="523">
        <v>0</v>
      </c>
      <c r="N12" s="523">
        <v>0</v>
      </c>
      <c r="O12" s="523">
        <v>5000</v>
      </c>
      <c r="P12" s="527"/>
      <c r="Q12" s="523">
        <v>0</v>
      </c>
      <c r="R12" s="523">
        <v>5000</v>
      </c>
      <c r="S12" s="523">
        <v>5000</v>
      </c>
      <c r="T12" s="523">
        <v>0</v>
      </c>
      <c r="U12" s="523">
        <v>0</v>
      </c>
    </row>
    <row r="13" ht="42" customHeight="1" spans="1:21">
      <c r="A13" s="522" t="s">
        <v>371</v>
      </c>
      <c r="B13" s="522" t="s">
        <v>375</v>
      </c>
      <c r="C13" s="523">
        <v>601569</v>
      </c>
      <c r="D13" s="523">
        <v>1845300</v>
      </c>
      <c r="E13" s="523">
        <v>0</v>
      </c>
      <c r="F13" s="523">
        <v>0</v>
      </c>
      <c r="G13" s="523">
        <v>0</v>
      </c>
      <c r="H13" s="523">
        <v>0</v>
      </c>
      <c r="I13" s="523">
        <v>0</v>
      </c>
      <c r="J13" s="523">
        <v>2000000</v>
      </c>
      <c r="K13" s="523">
        <v>0</v>
      </c>
      <c r="L13" s="523">
        <v>0</v>
      </c>
      <c r="M13" s="523">
        <v>0</v>
      </c>
      <c r="N13" s="523">
        <v>0</v>
      </c>
      <c r="O13" s="523">
        <v>2000000</v>
      </c>
      <c r="P13" s="527"/>
      <c r="Q13" s="523">
        <v>0</v>
      </c>
      <c r="R13" s="523">
        <v>2000000</v>
      </c>
      <c r="S13" s="523">
        <v>2000000</v>
      </c>
      <c r="T13" s="523">
        <v>0</v>
      </c>
      <c r="U13" s="523">
        <v>0</v>
      </c>
    </row>
    <row r="14" ht="42" customHeight="1" spans="1:21">
      <c r="A14" s="522" t="s">
        <v>371</v>
      </c>
      <c r="B14" s="522" t="s">
        <v>376</v>
      </c>
      <c r="C14" s="523">
        <v>4340190</v>
      </c>
      <c r="D14" s="523">
        <v>610764</v>
      </c>
      <c r="E14" s="523">
        <v>0</v>
      </c>
      <c r="F14" s="523">
        <v>0</v>
      </c>
      <c r="G14" s="523">
        <v>0</v>
      </c>
      <c r="H14" s="523">
        <v>0</v>
      </c>
      <c r="I14" s="523">
        <v>0</v>
      </c>
      <c r="J14" s="523">
        <v>2000000</v>
      </c>
      <c r="K14" s="523">
        <v>0</v>
      </c>
      <c r="L14" s="523">
        <v>0</v>
      </c>
      <c r="M14" s="523">
        <v>0</v>
      </c>
      <c r="N14" s="523">
        <v>0</v>
      </c>
      <c r="O14" s="523">
        <v>2000000</v>
      </c>
      <c r="P14" s="527"/>
      <c r="Q14" s="523">
        <v>0</v>
      </c>
      <c r="R14" s="523">
        <v>1000000</v>
      </c>
      <c r="S14" s="523">
        <v>1000000</v>
      </c>
      <c r="T14" s="523">
        <v>0</v>
      </c>
      <c r="U14" s="523">
        <v>0</v>
      </c>
    </row>
    <row r="15" ht="42" customHeight="1" spans="1:21">
      <c r="A15" s="522" t="s">
        <v>371</v>
      </c>
      <c r="B15" s="522" t="s">
        <v>377</v>
      </c>
      <c r="C15" s="523">
        <v>0</v>
      </c>
      <c r="D15" s="523">
        <v>230000</v>
      </c>
      <c r="E15" s="523">
        <v>0</v>
      </c>
      <c r="F15" s="523">
        <v>0</v>
      </c>
      <c r="G15" s="523">
        <v>0</v>
      </c>
      <c r="H15" s="523">
        <v>0</v>
      </c>
      <c r="I15" s="523">
        <v>0</v>
      </c>
      <c r="J15" s="523">
        <v>500000</v>
      </c>
      <c r="K15" s="523">
        <v>0</v>
      </c>
      <c r="L15" s="523">
        <v>0</v>
      </c>
      <c r="M15" s="523">
        <v>0</v>
      </c>
      <c r="N15" s="523">
        <v>0</v>
      </c>
      <c r="O15" s="523">
        <v>500000</v>
      </c>
      <c r="P15" s="527"/>
      <c r="Q15" s="523">
        <v>0</v>
      </c>
      <c r="R15" s="523">
        <v>500000</v>
      </c>
      <c r="S15" s="523">
        <v>500000</v>
      </c>
      <c r="T15" s="523">
        <v>0</v>
      </c>
      <c r="U15" s="523">
        <v>0</v>
      </c>
    </row>
    <row r="16" ht="42" customHeight="1" spans="1:21">
      <c r="A16" s="522" t="s">
        <v>371</v>
      </c>
      <c r="B16" s="522" t="s">
        <v>378</v>
      </c>
      <c r="C16" s="523">
        <v>1776032</v>
      </c>
      <c r="D16" s="523">
        <v>2677100</v>
      </c>
      <c r="E16" s="523">
        <v>0</v>
      </c>
      <c r="F16" s="523">
        <v>0</v>
      </c>
      <c r="G16" s="523">
        <v>0</v>
      </c>
      <c r="H16" s="523">
        <v>0</v>
      </c>
      <c r="I16" s="523">
        <v>0</v>
      </c>
      <c r="J16" s="523">
        <v>3000000</v>
      </c>
      <c r="K16" s="523">
        <v>0</v>
      </c>
      <c r="L16" s="523">
        <v>0</v>
      </c>
      <c r="M16" s="523">
        <v>0</v>
      </c>
      <c r="N16" s="523">
        <v>0</v>
      </c>
      <c r="O16" s="523">
        <v>3000000</v>
      </c>
      <c r="P16" s="527"/>
      <c r="Q16" s="523">
        <v>0</v>
      </c>
      <c r="R16" s="523">
        <v>3000000</v>
      </c>
      <c r="S16" s="523">
        <v>3000000</v>
      </c>
      <c r="T16" s="523">
        <v>0</v>
      </c>
      <c r="U16" s="523">
        <v>0</v>
      </c>
    </row>
    <row r="17" ht="42" customHeight="1" spans="1:21">
      <c r="A17" s="522" t="s">
        <v>371</v>
      </c>
      <c r="B17" s="522" t="s">
        <v>379</v>
      </c>
      <c r="C17" s="523">
        <v>313650</v>
      </c>
      <c r="D17" s="523">
        <v>279276</v>
      </c>
      <c r="E17" s="523">
        <v>0</v>
      </c>
      <c r="F17" s="523">
        <v>0</v>
      </c>
      <c r="G17" s="523">
        <v>0</v>
      </c>
      <c r="H17" s="523">
        <v>0</v>
      </c>
      <c r="I17" s="523">
        <v>0</v>
      </c>
      <c r="J17" s="523">
        <v>300000</v>
      </c>
      <c r="K17" s="523">
        <v>0</v>
      </c>
      <c r="L17" s="523">
        <v>0</v>
      </c>
      <c r="M17" s="523">
        <v>0</v>
      </c>
      <c r="N17" s="523">
        <v>0</v>
      </c>
      <c r="O17" s="523">
        <v>300000</v>
      </c>
      <c r="P17" s="527"/>
      <c r="Q17" s="523">
        <v>0</v>
      </c>
      <c r="R17" s="523">
        <v>300000</v>
      </c>
      <c r="S17" s="523">
        <v>300000</v>
      </c>
      <c r="T17" s="523">
        <v>0</v>
      </c>
      <c r="U17" s="523">
        <v>0</v>
      </c>
    </row>
    <row r="18" ht="42" customHeight="1" spans="1:21">
      <c r="A18" s="522" t="s">
        <v>371</v>
      </c>
      <c r="B18" s="522" t="s">
        <v>380</v>
      </c>
      <c r="C18" s="523">
        <v>0</v>
      </c>
      <c r="D18" s="523">
        <v>163350</v>
      </c>
      <c r="E18" s="523">
        <v>0</v>
      </c>
      <c r="F18" s="523">
        <v>0</v>
      </c>
      <c r="G18" s="523">
        <v>0</v>
      </c>
      <c r="H18" s="523">
        <v>0</v>
      </c>
      <c r="I18" s="523">
        <v>0</v>
      </c>
      <c r="J18" s="523">
        <v>195000</v>
      </c>
      <c r="K18" s="523">
        <v>0</v>
      </c>
      <c r="L18" s="523">
        <v>0</v>
      </c>
      <c r="M18" s="523">
        <v>0</v>
      </c>
      <c r="N18" s="523">
        <v>0</v>
      </c>
      <c r="O18" s="523">
        <v>195000</v>
      </c>
      <c r="P18" s="527"/>
      <c r="Q18" s="523">
        <v>0</v>
      </c>
      <c r="R18" s="523">
        <v>195000</v>
      </c>
      <c r="S18" s="523">
        <v>195000</v>
      </c>
      <c r="T18" s="523">
        <v>0</v>
      </c>
      <c r="U18" s="523">
        <v>0</v>
      </c>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71"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topLeftCell="A2" workbookViewId="0">
      <selection activeCell="A2" sqref="A2:U2"/>
    </sheetView>
  </sheetViews>
  <sheetFormatPr defaultColWidth="9.12222222222222" defaultRowHeight="11.25"/>
  <cols>
    <col min="1" max="1" width="14.1666666666667" style="217" customWidth="1"/>
    <col min="2" max="2" width="20.8333333333333" style="217" customWidth="1"/>
    <col min="3" max="3" width="35.6222222222222" style="217" customWidth="1"/>
    <col min="4" max="4" width="13.5" style="217" customWidth="1"/>
    <col min="5" max="21" width="9" style="217" customWidth="1"/>
    <col min="22" max="26" width="6.87777777777778" style="217" customWidth="1"/>
    <col min="27" max="16384" width="9.12222222222222" style="217"/>
  </cols>
  <sheetData>
    <row r="1" ht="24.75" customHeight="1" spans="1:26">
      <c r="A1" s="492"/>
      <c r="B1" s="492"/>
      <c r="C1" s="492"/>
      <c r="D1" s="492"/>
      <c r="E1" s="492"/>
      <c r="F1" s="492"/>
      <c r="G1" s="492"/>
      <c r="H1" s="492"/>
      <c r="I1" s="492"/>
      <c r="J1" s="492"/>
      <c r="K1" s="492"/>
      <c r="L1" s="492"/>
      <c r="M1" s="492"/>
      <c r="N1" s="492"/>
      <c r="O1" s="492"/>
      <c r="P1" s="505"/>
      <c r="Q1" s="505"/>
      <c r="R1" s="505"/>
      <c r="S1" s="506"/>
      <c r="T1" s="506"/>
      <c r="U1" s="510" t="s">
        <v>381</v>
      </c>
      <c r="V1" s="506"/>
      <c r="W1" s="506"/>
      <c r="X1" s="506"/>
      <c r="Y1" s="506"/>
      <c r="Z1" s="506"/>
    </row>
    <row r="2" ht="24.75" customHeight="1" spans="1:26">
      <c r="A2" s="493" t="s">
        <v>382</v>
      </c>
      <c r="B2" s="493"/>
      <c r="C2" s="493"/>
      <c r="D2" s="493"/>
      <c r="E2" s="493"/>
      <c r="F2" s="493"/>
      <c r="G2" s="493"/>
      <c r="H2" s="493"/>
      <c r="I2" s="493"/>
      <c r="J2" s="493"/>
      <c r="K2" s="493"/>
      <c r="L2" s="493"/>
      <c r="M2" s="493"/>
      <c r="N2" s="493"/>
      <c r="O2" s="493"/>
      <c r="P2" s="493"/>
      <c r="Q2" s="493"/>
      <c r="R2" s="493"/>
      <c r="S2" s="493"/>
      <c r="T2" s="493"/>
      <c r="U2" s="493"/>
      <c r="V2" s="506"/>
      <c r="W2" s="506"/>
      <c r="X2" s="506"/>
      <c r="Y2" s="506"/>
      <c r="Z2" s="506"/>
    </row>
    <row r="3" ht="24.75" customHeight="1" spans="1:26">
      <c r="A3" s="494"/>
      <c r="B3" s="492"/>
      <c r="C3" s="492"/>
      <c r="D3" s="492"/>
      <c r="E3" s="492"/>
      <c r="F3" s="492"/>
      <c r="G3" s="492"/>
      <c r="H3" s="492"/>
      <c r="I3" s="492"/>
      <c r="J3" s="492"/>
      <c r="K3" s="492"/>
      <c r="L3" s="492"/>
      <c r="M3" s="492"/>
      <c r="N3" s="492"/>
      <c r="O3" s="492"/>
      <c r="P3" s="507"/>
      <c r="Q3" s="507"/>
      <c r="R3" s="507"/>
      <c r="S3" s="511"/>
      <c r="T3" s="512" t="s">
        <v>88</v>
      </c>
      <c r="U3" s="512"/>
      <c r="V3" s="506"/>
      <c r="W3" s="506"/>
      <c r="X3" s="506"/>
      <c r="Y3" s="506"/>
      <c r="Z3" s="506"/>
    </row>
    <row r="4" ht="24.75" customHeight="1" spans="1:26">
      <c r="A4" s="495" t="s">
        <v>118</v>
      </c>
      <c r="B4" s="457" t="s">
        <v>89</v>
      </c>
      <c r="C4" s="307" t="s">
        <v>119</v>
      </c>
      <c r="D4" s="496" t="s">
        <v>120</v>
      </c>
      <c r="E4" s="457" t="s">
        <v>178</v>
      </c>
      <c r="F4" s="457"/>
      <c r="G4" s="457"/>
      <c r="H4" s="497"/>
      <c r="I4" s="457" t="s">
        <v>179</v>
      </c>
      <c r="J4" s="457"/>
      <c r="K4" s="457"/>
      <c r="L4" s="457"/>
      <c r="M4" s="457"/>
      <c r="N4" s="457"/>
      <c r="O4" s="457"/>
      <c r="P4" s="457"/>
      <c r="Q4" s="457"/>
      <c r="R4" s="457"/>
      <c r="S4" s="513" t="s">
        <v>331</v>
      </c>
      <c r="T4" s="498" t="s">
        <v>181</v>
      </c>
      <c r="U4" s="514" t="s">
        <v>182</v>
      </c>
      <c r="V4" s="506"/>
      <c r="W4" s="506"/>
      <c r="X4" s="506"/>
      <c r="Y4" s="506"/>
      <c r="Z4" s="506"/>
    </row>
    <row r="5" ht="24.75" customHeight="1" spans="1:26">
      <c r="A5" s="495"/>
      <c r="B5" s="457"/>
      <c r="C5" s="307"/>
      <c r="D5" s="437"/>
      <c r="E5" s="498" t="s">
        <v>160</v>
      </c>
      <c r="F5" s="498" t="s">
        <v>184</v>
      </c>
      <c r="G5" s="498" t="s">
        <v>185</v>
      </c>
      <c r="H5" s="498" t="s">
        <v>186</v>
      </c>
      <c r="I5" s="498" t="s">
        <v>160</v>
      </c>
      <c r="J5" s="508" t="s">
        <v>187</v>
      </c>
      <c r="K5" s="508" t="s">
        <v>188</v>
      </c>
      <c r="L5" s="508" t="s">
        <v>189</v>
      </c>
      <c r="M5" s="508" t="s">
        <v>190</v>
      </c>
      <c r="N5" s="498" t="s">
        <v>191</v>
      </c>
      <c r="O5" s="498" t="s">
        <v>192</v>
      </c>
      <c r="P5" s="498" t="s">
        <v>193</v>
      </c>
      <c r="Q5" s="498" t="s">
        <v>194</v>
      </c>
      <c r="R5" s="498" t="s">
        <v>195</v>
      </c>
      <c r="S5" s="457"/>
      <c r="T5" s="457"/>
      <c r="U5" s="515"/>
      <c r="V5" s="506"/>
      <c r="W5" s="506"/>
      <c r="X5" s="506"/>
      <c r="Y5" s="506"/>
      <c r="Z5" s="506"/>
    </row>
    <row r="6" ht="30.75" customHeight="1" spans="1:26">
      <c r="A6" s="495"/>
      <c r="B6" s="457"/>
      <c r="C6" s="307"/>
      <c r="D6" s="437"/>
      <c r="E6" s="457"/>
      <c r="F6" s="457"/>
      <c r="G6" s="457"/>
      <c r="H6" s="457"/>
      <c r="I6" s="457"/>
      <c r="J6" s="509"/>
      <c r="K6" s="509"/>
      <c r="L6" s="509"/>
      <c r="M6" s="509"/>
      <c r="N6" s="457"/>
      <c r="O6" s="457"/>
      <c r="P6" s="457"/>
      <c r="Q6" s="457"/>
      <c r="R6" s="457"/>
      <c r="S6" s="457"/>
      <c r="T6" s="457"/>
      <c r="U6" s="515"/>
      <c r="V6" s="506"/>
      <c r="W6" s="506"/>
      <c r="X6" s="506"/>
      <c r="Y6" s="506"/>
      <c r="Z6" s="506"/>
    </row>
    <row r="7" s="1" customFormat="1" ht="33" customHeight="1" spans="1:26">
      <c r="A7" s="499"/>
      <c r="B7" s="230" t="s">
        <v>106</v>
      </c>
      <c r="C7" s="230" t="s">
        <v>107</v>
      </c>
      <c r="D7" s="231" t="s">
        <v>340</v>
      </c>
      <c r="E7" s="500"/>
      <c r="F7" s="500"/>
      <c r="G7" s="500"/>
      <c r="H7" s="500"/>
      <c r="I7" s="500"/>
      <c r="J7" s="500"/>
      <c r="K7" s="500"/>
      <c r="L7" s="500"/>
      <c r="M7" s="500"/>
      <c r="N7" s="500"/>
      <c r="O7" s="500"/>
      <c r="P7" s="500"/>
      <c r="Q7" s="500"/>
      <c r="R7" s="500"/>
      <c r="S7" s="500"/>
      <c r="T7" s="500"/>
      <c r="U7" s="500"/>
      <c r="V7" s="516"/>
      <c r="W7" s="516"/>
      <c r="X7" s="516"/>
      <c r="Y7" s="516"/>
      <c r="Z7" s="516"/>
    </row>
    <row r="8" customFormat="1" ht="33" customHeight="1" spans="1:21">
      <c r="A8" s="295"/>
      <c r="B8" s="230" t="s">
        <v>108</v>
      </c>
      <c r="C8" s="230" t="s">
        <v>109</v>
      </c>
      <c r="D8" s="231" t="s">
        <v>340</v>
      </c>
      <c r="E8" s="295"/>
      <c r="F8" s="295"/>
      <c r="G8" s="295"/>
      <c r="H8" s="295"/>
      <c r="I8" s="295"/>
      <c r="J8" s="295"/>
      <c r="K8" s="295"/>
      <c r="L8" s="295"/>
      <c r="M8" s="295"/>
      <c r="N8" s="295"/>
      <c r="O8" s="295"/>
      <c r="P8" s="295"/>
      <c r="Q8" s="295"/>
      <c r="R8" s="295"/>
      <c r="S8" s="295"/>
      <c r="T8" s="295"/>
      <c r="U8" s="295"/>
    </row>
    <row r="9" ht="33" customHeight="1" spans="1:26">
      <c r="A9" s="501"/>
      <c r="B9" s="230" t="s">
        <v>110</v>
      </c>
      <c r="C9" s="234" t="s">
        <v>111</v>
      </c>
      <c r="D9" s="231" t="s">
        <v>340</v>
      </c>
      <c r="E9" s="502"/>
      <c r="F9" s="502"/>
      <c r="G9" s="502"/>
      <c r="H9" s="502"/>
      <c r="I9" s="502"/>
      <c r="J9" s="502"/>
      <c r="K9" s="502"/>
      <c r="L9" s="502"/>
      <c r="M9" s="502"/>
      <c r="N9" s="502"/>
      <c r="O9" s="502"/>
      <c r="P9" s="502"/>
      <c r="Q9" s="502"/>
      <c r="R9" s="502"/>
      <c r="S9" s="517"/>
      <c r="T9" s="517"/>
      <c r="U9" s="518"/>
      <c r="V9" s="506"/>
      <c r="W9" s="506"/>
      <c r="X9" s="506"/>
      <c r="Y9" s="506"/>
      <c r="Z9" s="506"/>
    </row>
    <row r="10" ht="33" customHeight="1" spans="1:26">
      <c r="A10" s="501"/>
      <c r="B10" s="466" t="s">
        <v>112</v>
      </c>
      <c r="C10" s="467" t="s">
        <v>113</v>
      </c>
      <c r="D10" s="231" t="s">
        <v>340</v>
      </c>
      <c r="E10" s="502"/>
      <c r="F10" s="502"/>
      <c r="G10" s="502"/>
      <c r="H10" s="502"/>
      <c r="I10" s="502"/>
      <c r="J10" s="502"/>
      <c r="K10" s="502"/>
      <c r="L10" s="502"/>
      <c r="M10" s="502"/>
      <c r="N10" s="502"/>
      <c r="O10" s="502"/>
      <c r="P10" s="502"/>
      <c r="Q10" s="502"/>
      <c r="R10" s="502"/>
      <c r="S10" s="517"/>
      <c r="T10" s="517"/>
      <c r="U10" s="518"/>
      <c r="V10" s="506"/>
      <c r="W10" s="506"/>
      <c r="X10" s="506"/>
      <c r="Y10" s="506"/>
      <c r="Z10" s="506"/>
    </row>
    <row r="11" ht="33" customHeight="1" spans="1:26">
      <c r="A11" s="501"/>
      <c r="B11" s="230" t="s">
        <v>114</v>
      </c>
      <c r="C11" s="230" t="s">
        <v>115</v>
      </c>
      <c r="D11" s="231" t="s">
        <v>340</v>
      </c>
      <c r="E11" s="502"/>
      <c r="F11" s="502"/>
      <c r="G11" s="502"/>
      <c r="H11" s="502"/>
      <c r="I11" s="502"/>
      <c r="J11" s="502"/>
      <c r="K11" s="502"/>
      <c r="L11" s="502"/>
      <c r="M11" s="502"/>
      <c r="N11" s="502"/>
      <c r="O11" s="502"/>
      <c r="P11" s="502"/>
      <c r="Q11" s="502"/>
      <c r="R11" s="502"/>
      <c r="S11" s="517"/>
      <c r="T11" s="517"/>
      <c r="U11" s="518"/>
      <c r="V11" s="506"/>
      <c r="W11" s="506"/>
      <c r="X11" s="506"/>
      <c r="Y11" s="506"/>
      <c r="Z11" s="506"/>
    </row>
    <row r="12" ht="18.9" customHeight="1" spans="1:26">
      <c r="A12" s="503"/>
      <c r="B12" s="503"/>
      <c r="C12" s="504"/>
      <c r="D12" s="505"/>
      <c r="E12" s="505"/>
      <c r="F12" s="505"/>
      <c r="G12" s="505"/>
      <c r="H12" s="505"/>
      <c r="I12" s="505"/>
      <c r="J12" s="505"/>
      <c r="K12" s="505"/>
      <c r="L12" s="505"/>
      <c r="M12" s="505"/>
      <c r="N12" s="505"/>
      <c r="O12" s="505"/>
      <c r="P12" s="505"/>
      <c r="Q12" s="505"/>
      <c r="R12" s="505"/>
      <c r="S12" s="506"/>
      <c r="T12" s="506"/>
      <c r="U12" s="519"/>
      <c r="V12" s="506"/>
      <c r="W12" s="506"/>
      <c r="X12" s="506"/>
      <c r="Y12" s="506"/>
      <c r="Z12" s="506"/>
    </row>
    <row r="13" ht="18.9" customHeight="1" spans="1:26">
      <c r="A13" s="503"/>
      <c r="B13" s="503"/>
      <c r="C13" s="504"/>
      <c r="D13" s="505"/>
      <c r="E13" s="505"/>
      <c r="F13" s="505"/>
      <c r="G13" s="505"/>
      <c r="H13" s="505"/>
      <c r="I13" s="505"/>
      <c r="J13" s="505"/>
      <c r="K13" s="505"/>
      <c r="L13" s="505"/>
      <c r="M13" s="505"/>
      <c r="N13" s="505"/>
      <c r="O13" s="505"/>
      <c r="P13" s="505"/>
      <c r="Q13" s="505"/>
      <c r="R13" s="505"/>
      <c r="S13" s="506"/>
      <c r="T13" s="506"/>
      <c r="U13" s="519"/>
      <c r="V13" s="506"/>
      <c r="W13" s="506"/>
      <c r="X13" s="506"/>
      <c r="Y13" s="506"/>
      <c r="Z13" s="506"/>
    </row>
    <row r="14" ht="18.9" customHeight="1" spans="1:26">
      <c r="A14" s="503"/>
      <c r="B14" s="503"/>
      <c r="C14" s="504"/>
      <c r="D14" s="505"/>
      <c r="E14" s="505"/>
      <c r="F14" s="505"/>
      <c r="G14" s="505"/>
      <c r="H14" s="505"/>
      <c r="I14" s="505"/>
      <c r="J14" s="505"/>
      <c r="K14" s="505"/>
      <c r="L14" s="505"/>
      <c r="M14" s="505"/>
      <c r="N14" s="505"/>
      <c r="O14" s="505"/>
      <c r="P14" s="505"/>
      <c r="Q14" s="505"/>
      <c r="R14" s="505"/>
      <c r="S14" s="506"/>
      <c r="T14" s="506"/>
      <c r="U14" s="519"/>
      <c r="V14" s="506"/>
      <c r="W14" s="506"/>
      <c r="X14" s="506"/>
      <c r="Y14" s="506"/>
      <c r="Z14" s="506"/>
    </row>
    <row r="15" ht="18.9" customHeight="1" spans="1:26">
      <c r="A15" s="503"/>
      <c r="B15" s="503"/>
      <c r="C15" s="504"/>
      <c r="D15" s="505"/>
      <c r="E15" s="505"/>
      <c r="F15" s="505"/>
      <c r="G15" s="505"/>
      <c r="H15" s="505"/>
      <c r="I15" s="505"/>
      <c r="J15" s="505"/>
      <c r="K15" s="505"/>
      <c r="L15" s="505"/>
      <c r="M15" s="505"/>
      <c r="N15" s="505"/>
      <c r="O15" s="505"/>
      <c r="P15" s="505"/>
      <c r="Q15" s="505"/>
      <c r="R15" s="505"/>
      <c r="S15" s="506"/>
      <c r="T15" s="506"/>
      <c r="U15" s="519"/>
      <c r="V15" s="506"/>
      <c r="W15" s="506"/>
      <c r="X15" s="506"/>
      <c r="Y15" s="506"/>
      <c r="Z15" s="506"/>
    </row>
    <row r="16" ht="18.9" customHeight="1" spans="1:26">
      <c r="A16" s="503"/>
      <c r="B16" s="503"/>
      <c r="C16" s="504"/>
      <c r="D16" s="505"/>
      <c r="E16" s="505"/>
      <c r="F16" s="505"/>
      <c r="G16" s="505"/>
      <c r="H16" s="505"/>
      <c r="I16" s="505"/>
      <c r="J16" s="505"/>
      <c r="K16" s="505"/>
      <c r="L16" s="505"/>
      <c r="M16" s="505"/>
      <c r="N16" s="505"/>
      <c r="O16" s="505"/>
      <c r="P16" s="505"/>
      <c r="Q16" s="505"/>
      <c r="R16" s="505"/>
      <c r="S16" s="506"/>
      <c r="T16" s="506"/>
      <c r="U16" s="519"/>
      <c r="V16" s="506"/>
      <c r="W16" s="506"/>
      <c r="X16" s="506"/>
      <c r="Y16" s="506"/>
      <c r="Z16" s="506"/>
    </row>
    <row r="17" ht="18.9" customHeight="1" spans="1:26">
      <c r="A17" s="503"/>
      <c r="B17" s="503"/>
      <c r="C17" s="504"/>
      <c r="D17" s="505"/>
      <c r="E17" s="505"/>
      <c r="F17" s="505"/>
      <c r="G17" s="505"/>
      <c r="H17" s="505"/>
      <c r="I17" s="505"/>
      <c r="J17" s="505"/>
      <c r="K17" s="505"/>
      <c r="L17" s="505"/>
      <c r="M17" s="505"/>
      <c r="N17" s="505"/>
      <c r="O17" s="505"/>
      <c r="P17" s="505"/>
      <c r="Q17" s="505"/>
      <c r="R17" s="505"/>
      <c r="S17" s="506"/>
      <c r="T17" s="506"/>
      <c r="U17" s="519"/>
      <c r="V17" s="506"/>
      <c r="W17" s="506"/>
      <c r="X17" s="506"/>
      <c r="Y17" s="506"/>
      <c r="Z17" s="506"/>
    </row>
    <row r="18" ht="18.9" customHeight="1" spans="1:26">
      <c r="A18" s="503"/>
      <c r="B18" s="503"/>
      <c r="C18" s="504"/>
      <c r="D18" s="505"/>
      <c r="E18" s="505"/>
      <c r="F18" s="505"/>
      <c r="G18" s="505"/>
      <c r="H18" s="505"/>
      <c r="I18" s="505"/>
      <c r="J18" s="505"/>
      <c r="K18" s="505"/>
      <c r="L18" s="505"/>
      <c r="M18" s="505"/>
      <c r="N18" s="505"/>
      <c r="O18" s="505"/>
      <c r="P18" s="505"/>
      <c r="Q18" s="505"/>
      <c r="R18" s="505"/>
      <c r="S18" s="506"/>
      <c r="T18" s="506"/>
      <c r="U18" s="519"/>
      <c r="V18" s="506"/>
      <c r="W18" s="506"/>
      <c r="X18" s="506"/>
      <c r="Y18" s="506"/>
      <c r="Z18" s="506"/>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6">
      <c r="A36" s="506"/>
      <c r="B36" s="506"/>
      <c r="C36" s="506"/>
      <c r="D36" s="506"/>
      <c r="E36" s="506"/>
      <c r="F36" s="506"/>
      <c r="G36" s="506"/>
      <c r="H36" s="506"/>
      <c r="I36" s="506"/>
      <c r="J36" s="506"/>
      <c r="K36" s="506"/>
      <c r="L36" s="506"/>
      <c r="M36" s="506"/>
      <c r="N36" s="506"/>
      <c r="O36" s="506"/>
      <c r="P36" s="506"/>
      <c r="Q36" s="506"/>
      <c r="R36" s="506"/>
      <c r="S36" s="506"/>
      <c r="T36" s="506"/>
      <c r="U36" s="506"/>
      <c r="V36" s="506"/>
      <c r="W36" s="506"/>
      <c r="X36" s="506"/>
      <c r="Y36" s="506"/>
      <c r="Z36" s="50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50"/>
  <sheetViews>
    <sheetView showGridLines="0" showZeros="0" topLeftCell="A10" workbookViewId="0">
      <selection activeCell="C9" sqref="C9"/>
    </sheetView>
  </sheetViews>
  <sheetFormatPr defaultColWidth="9.12222222222222" defaultRowHeight="11.25"/>
  <cols>
    <col min="1" max="1" width="10.6222222222222" style="449" customWidth="1"/>
    <col min="2" max="2" width="18.8777777777778" style="217" customWidth="1"/>
    <col min="3" max="3" width="38.6666666666667" style="450" customWidth="1"/>
    <col min="4" max="4" width="11.3777777777778" style="217" customWidth="1"/>
    <col min="5" max="5" width="14.6222222222222" style="217" customWidth="1"/>
    <col min="6" max="6" width="15.8333333333333" style="217" customWidth="1"/>
    <col min="7" max="7" width="11.1222222222222" style="217" customWidth="1"/>
    <col min="8" max="8" width="10.8777777777778" style="217" customWidth="1"/>
    <col min="9" max="9" width="15.8333333333333" style="217" customWidth="1"/>
    <col min="10" max="10" width="16.6222222222222" style="217" customWidth="1"/>
    <col min="11" max="11" width="15.6222222222222" style="217" customWidth="1"/>
    <col min="12" max="12" width="8.5" style="217" customWidth="1"/>
    <col min="13" max="13" width="9.87777777777778" style="217" customWidth="1"/>
    <col min="14" max="14" width="8.37777777777778" style="217" customWidth="1"/>
    <col min="15" max="15" width="9.12222222222222" style="217" customWidth="1"/>
    <col min="16" max="16" width="7.87777777777778" style="217" customWidth="1"/>
    <col min="17" max="17" width="7.5" style="217" customWidth="1"/>
    <col min="18" max="18" width="7.87777777777778" style="217" customWidth="1"/>
    <col min="19" max="246" width="6.62222222222222" style="217" customWidth="1"/>
    <col min="247" max="16384" width="9.12222222222222" style="217"/>
  </cols>
  <sheetData>
    <row r="1" ht="23.1" customHeight="1" spans="1:246">
      <c r="A1" s="451"/>
      <c r="B1" s="452"/>
      <c r="C1" s="453"/>
      <c r="D1" s="454"/>
      <c r="E1" s="452"/>
      <c r="F1" s="452"/>
      <c r="G1" s="452"/>
      <c r="H1" s="452"/>
      <c r="I1" s="452"/>
      <c r="J1" s="452"/>
      <c r="K1" s="452"/>
      <c r="N1" s="470"/>
      <c r="O1" s="471"/>
      <c r="P1" s="471"/>
      <c r="Q1" s="487" t="s">
        <v>383</v>
      </c>
      <c r="R1" s="487"/>
      <c r="S1" s="471"/>
      <c r="T1" s="471"/>
      <c r="U1" s="471"/>
      <c r="V1" s="471"/>
      <c r="W1" s="471"/>
      <c r="X1" s="471"/>
      <c r="Y1" s="471"/>
      <c r="Z1" s="471"/>
      <c r="AA1" s="471"/>
      <c r="AB1" s="471"/>
      <c r="AC1" s="471"/>
      <c r="AD1" s="471"/>
      <c r="AE1" s="471"/>
      <c r="AF1" s="471"/>
      <c r="AG1" s="471"/>
      <c r="AH1" s="471"/>
      <c r="AI1" s="471"/>
      <c r="AJ1" s="471"/>
      <c r="AK1" s="471"/>
      <c r="AL1" s="471"/>
      <c r="AM1" s="471"/>
      <c r="AN1" s="471"/>
      <c r="AO1" s="471"/>
      <c r="AP1" s="471"/>
      <c r="AQ1" s="471"/>
      <c r="AR1" s="471"/>
      <c r="AS1" s="471"/>
      <c r="AT1" s="471"/>
      <c r="AU1" s="471"/>
      <c r="AV1" s="471"/>
      <c r="AW1" s="471"/>
      <c r="AX1" s="471"/>
      <c r="AY1" s="471"/>
      <c r="AZ1" s="471"/>
      <c r="BA1" s="471"/>
      <c r="BB1" s="471"/>
      <c r="BC1" s="471"/>
      <c r="BD1" s="471"/>
      <c r="BE1" s="471"/>
      <c r="BF1" s="471"/>
      <c r="BG1" s="471"/>
      <c r="BH1" s="471"/>
      <c r="BI1" s="471"/>
      <c r="BJ1" s="471"/>
      <c r="BK1" s="471"/>
      <c r="BL1" s="471"/>
      <c r="BM1" s="471"/>
      <c r="BN1" s="471"/>
      <c r="BO1" s="471"/>
      <c r="BP1" s="471"/>
      <c r="BQ1" s="471"/>
      <c r="BR1" s="471"/>
      <c r="BS1" s="471"/>
      <c r="BT1" s="471"/>
      <c r="BU1" s="471"/>
      <c r="BV1" s="471"/>
      <c r="BW1" s="471"/>
      <c r="BX1" s="471"/>
      <c r="BY1" s="471"/>
      <c r="BZ1" s="471"/>
      <c r="CA1" s="471"/>
      <c r="CB1" s="471"/>
      <c r="CC1" s="471"/>
      <c r="CD1" s="471"/>
      <c r="CE1" s="471"/>
      <c r="CF1" s="471"/>
      <c r="CG1" s="471"/>
      <c r="CH1" s="471"/>
      <c r="CI1" s="471"/>
      <c r="CJ1" s="471"/>
      <c r="CK1" s="471"/>
      <c r="CL1" s="471"/>
      <c r="CM1" s="471"/>
      <c r="CN1" s="471"/>
      <c r="CO1" s="471"/>
      <c r="CP1" s="471"/>
      <c r="CQ1" s="471"/>
      <c r="CR1" s="471"/>
      <c r="CS1" s="471"/>
      <c r="CT1" s="471"/>
      <c r="CU1" s="471"/>
      <c r="CV1" s="471"/>
      <c r="CW1" s="471"/>
      <c r="CX1" s="471"/>
      <c r="CY1" s="471"/>
      <c r="CZ1" s="471"/>
      <c r="DA1" s="471"/>
      <c r="DB1" s="471"/>
      <c r="DC1" s="471"/>
      <c r="DD1" s="471"/>
      <c r="DE1" s="471"/>
      <c r="DF1" s="471"/>
      <c r="DG1" s="471"/>
      <c r="DH1" s="471"/>
      <c r="DI1" s="471"/>
      <c r="DJ1" s="471"/>
      <c r="DK1" s="471"/>
      <c r="DL1" s="471"/>
      <c r="DM1" s="471"/>
      <c r="DN1" s="471"/>
      <c r="DO1" s="471"/>
      <c r="DP1" s="471"/>
      <c r="DQ1" s="471"/>
      <c r="DR1" s="471"/>
      <c r="DS1" s="471"/>
      <c r="DT1" s="471"/>
      <c r="DU1" s="471"/>
      <c r="DV1" s="471"/>
      <c r="DW1" s="471"/>
      <c r="DX1" s="471"/>
      <c r="DY1" s="471"/>
      <c r="DZ1" s="471"/>
      <c r="EA1" s="471"/>
      <c r="EB1" s="471"/>
      <c r="EC1" s="471"/>
      <c r="ED1" s="471"/>
      <c r="EE1" s="471"/>
      <c r="EF1" s="471"/>
      <c r="EG1" s="471"/>
      <c r="EH1" s="471"/>
      <c r="EI1" s="471"/>
      <c r="EJ1" s="471"/>
      <c r="EK1" s="471"/>
      <c r="EL1" s="471"/>
      <c r="EM1" s="471"/>
      <c r="EN1" s="471"/>
      <c r="EO1" s="471"/>
      <c r="EP1" s="471"/>
      <c r="EQ1" s="471"/>
      <c r="ER1" s="471"/>
      <c r="ES1" s="471"/>
      <c r="ET1" s="471"/>
      <c r="EU1" s="471"/>
      <c r="EV1" s="471"/>
      <c r="EW1" s="471"/>
      <c r="EX1" s="471"/>
      <c r="EY1" s="471"/>
      <c r="EZ1" s="471"/>
      <c r="FA1" s="471"/>
      <c r="FB1" s="471"/>
      <c r="FC1" s="471"/>
      <c r="FD1" s="471"/>
      <c r="FE1" s="471"/>
      <c r="FF1" s="471"/>
      <c r="FG1" s="471"/>
      <c r="FH1" s="471"/>
      <c r="FI1" s="471"/>
      <c r="FJ1" s="471"/>
      <c r="FK1" s="471"/>
      <c r="FL1" s="471"/>
      <c r="FM1" s="471"/>
      <c r="FN1" s="471"/>
      <c r="FO1" s="471"/>
      <c r="FP1" s="471"/>
      <c r="FQ1" s="471"/>
      <c r="FR1" s="471"/>
      <c r="FS1" s="471"/>
      <c r="FT1" s="471"/>
      <c r="FU1" s="471"/>
      <c r="FV1" s="471"/>
      <c r="FW1" s="471"/>
      <c r="FX1" s="471"/>
      <c r="FY1" s="471"/>
      <c r="FZ1" s="471"/>
      <c r="GA1" s="471"/>
      <c r="GB1" s="471"/>
      <c r="GC1" s="471"/>
      <c r="GD1" s="471"/>
      <c r="GE1" s="471"/>
      <c r="GF1" s="471"/>
      <c r="GG1" s="471"/>
      <c r="GH1" s="471"/>
      <c r="GI1" s="471"/>
      <c r="GJ1" s="471"/>
      <c r="GK1" s="471"/>
      <c r="GL1" s="471"/>
      <c r="GM1" s="471"/>
      <c r="GN1" s="471"/>
      <c r="GO1" s="471"/>
      <c r="GP1" s="471"/>
      <c r="GQ1" s="471"/>
      <c r="GR1" s="471"/>
      <c r="GS1" s="471"/>
      <c r="GT1" s="471"/>
      <c r="GU1" s="471"/>
      <c r="GV1" s="471"/>
      <c r="GW1" s="471"/>
      <c r="GX1" s="471"/>
      <c r="GY1" s="471"/>
      <c r="GZ1" s="471"/>
      <c r="HA1" s="471"/>
      <c r="HB1" s="471"/>
      <c r="HC1" s="471"/>
      <c r="HD1" s="471"/>
      <c r="HE1" s="471"/>
      <c r="HF1" s="471"/>
      <c r="HG1" s="471"/>
      <c r="HH1" s="471"/>
      <c r="HI1" s="471"/>
      <c r="HJ1" s="471"/>
      <c r="HK1" s="471"/>
      <c r="HL1" s="471"/>
      <c r="HM1" s="471"/>
      <c r="HN1" s="471"/>
      <c r="HO1" s="471"/>
      <c r="HP1" s="471"/>
      <c r="HQ1" s="471"/>
      <c r="HR1" s="471"/>
      <c r="HS1" s="471"/>
      <c r="HT1" s="471"/>
      <c r="HU1" s="471"/>
      <c r="HV1" s="471"/>
      <c r="HW1" s="471"/>
      <c r="HX1" s="471"/>
      <c r="HY1" s="471"/>
      <c r="HZ1" s="471"/>
      <c r="IA1" s="471"/>
      <c r="IB1" s="471"/>
      <c r="IC1" s="471"/>
      <c r="ID1" s="471"/>
      <c r="IE1" s="471"/>
      <c r="IF1" s="471"/>
      <c r="IG1" s="471"/>
      <c r="IH1" s="471"/>
      <c r="II1" s="471"/>
      <c r="IJ1" s="471"/>
      <c r="IK1" s="471"/>
      <c r="IL1" s="471"/>
    </row>
    <row r="2" ht="23.1" customHeight="1" spans="2:246">
      <c r="B2" s="455" t="s">
        <v>384</v>
      </c>
      <c r="C2" s="455"/>
      <c r="D2" s="455"/>
      <c r="E2" s="455"/>
      <c r="F2" s="455"/>
      <c r="G2" s="455"/>
      <c r="H2" s="455"/>
      <c r="I2" s="455"/>
      <c r="J2" s="455"/>
      <c r="K2" s="455"/>
      <c r="L2" s="455"/>
      <c r="M2" s="455"/>
      <c r="N2" s="455"/>
      <c r="O2" s="455"/>
      <c r="P2" s="455"/>
      <c r="Q2" s="455"/>
      <c r="R2" s="455"/>
      <c r="S2" s="471"/>
      <c r="T2" s="471"/>
      <c r="U2" s="471"/>
      <c r="V2" s="471"/>
      <c r="W2" s="471"/>
      <c r="X2" s="471"/>
      <c r="Y2" s="471"/>
      <c r="Z2" s="471"/>
      <c r="AA2" s="471"/>
      <c r="AB2" s="471"/>
      <c r="AC2" s="471"/>
      <c r="AD2" s="471"/>
      <c r="AE2" s="471"/>
      <c r="AF2" s="471"/>
      <c r="AG2" s="471"/>
      <c r="AH2" s="471"/>
      <c r="AI2" s="471"/>
      <c r="AJ2" s="471"/>
      <c r="AK2" s="471"/>
      <c r="AL2" s="471"/>
      <c r="AM2" s="471"/>
      <c r="AN2" s="471"/>
      <c r="AO2" s="471"/>
      <c r="AP2" s="471"/>
      <c r="AQ2" s="471"/>
      <c r="AR2" s="471"/>
      <c r="AS2" s="471"/>
      <c r="AT2" s="471"/>
      <c r="AU2" s="471"/>
      <c r="AV2" s="471"/>
      <c r="AW2" s="471"/>
      <c r="AX2" s="471"/>
      <c r="AY2" s="471"/>
      <c r="AZ2" s="471"/>
      <c r="BA2" s="471"/>
      <c r="BB2" s="471"/>
      <c r="BC2" s="471"/>
      <c r="BD2" s="471"/>
      <c r="BE2" s="471"/>
      <c r="BF2" s="471"/>
      <c r="BG2" s="471"/>
      <c r="BH2" s="471"/>
      <c r="BI2" s="471"/>
      <c r="BJ2" s="471"/>
      <c r="BK2" s="471"/>
      <c r="BL2" s="471"/>
      <c r="BM2" s="471"/>
      <c r="BN2" s="471"/>
      <c r="BO2" s="471"/>
      <c r="BP2" s="471"/>
      <c r="BQ2" s="471"/>
      <c r="BR2" s="471"/>
      <c r="BS2" s="471"/>
      <c r="BT2" s="471"/>
      <c r="BU2" s="471"/>
      <c r="BV2" s="471"/>
      <c r="BW2" s="471"/>
      <c r="BX2" s="471"/>
      <c r="BY2" s="471"/>
      <c r="BZ2" s="471"/>
      <c r="CA2" s="471"/>
      <c r="CB2" s="471"/>
      <c r="CC2" s="471"/>
      <c r="CD2" s="471"/>
      <c r="CE2" s="471"/>
      <c r="CF2" s="471"/>
      <c r="CG2" s="471"/>
      <c r="CH2" s="471"/>
      <c r="CI2" s="471"/>
      <c r="CJ2" s="471"/>
      <c r="CK2" s="471"/>
      <c r="CL2" s="471"/>
      <c r="CM2" s="471"/>
      <c r="CN2" s="471"/>
      <c r="CO2" s="471"/>
      <c r="CP2" s="471"/>
      <c r="CQ2" s="471"/>
      <c r="CR2" s="471"/>
      <c r="CS2" s="471"/>
      <c r="CT2" s="471"/>
      <c r="CU2" s="471"/>
      <c r="CV2" s="471"/>
      <c r="CW2" s="471"/>
      <c r="CX2" s="471"/>
      <c r="CY2" s="471"/>
      <c r="CZ2" s="471"/>
      <c r="DA2" s="471"/>
      <c r="DB2" s="471"/>
      <c r="DC2" s="471"/>
      <c r="DD2" s="471"/>
      <c r="DE2" s="471"/>
      <c r="DF2" s="471"/>
      <c r="DG2" s="471"/>
      <c r="DH2" s="471"/>
      <c r="DI2" s="471"/>
      <c r="DJ2" s="471"/>
      <c r="DK2" s="471"/>
      <c r="DL2" s="471"/>
      <c r="DM2" s="471"/>
      <c r="DN2" s="471"/>
      <c r="DO2" s="471"/>
      <c r="DP2" s="471"/>
      <c r="DQ2" s="471"/>
      <c r="DR2" s="471"/>
      <c r="DS2" s="471"/>
      <c r="DT2" s="471"/>
      <c r="DU2" s="471"/>
      <c r="DV2" s="471"/>
      <c r="DW2" s="471"/>
      <c r="DX2" s="471"/>
      <c r="DY2" s="471"/>
      <c r="DZ2" s="471"/>
      <c r="EA2" s="471"/>
      <c r="EB2" s="471"/>
      <c r="EC2" s="471"/>
      <c r="ED2" s="471"/>
      <c r="EE2" s="471"/>
      <c r="EF2" s="471"/>
      <c r="EG2" s="471"/>
      <c r="EH2" s="471"/>
      <c r="EI2" s="471"/>
      <c r="EJ2" s="471"/>
      <c r="EK2" s="471"/>
      <c r="EL2" s="471"/>
      <c r="EM2" s="471"/>
      <c r="EN2" s="471"/>
      <c r="EO2" s="471"/>
      <c r="EP2" s="471"/>
      <c r="EQ2" s="471"/>
      <c r="ER2" s="471"/>
      <c r="ES2" s="471"/>
      <c r="ET2" s="471"/>
      <c r="EU2" s="471"/>
      <c r="EV2" s="471"/>
      <c r="EW2" s="471"/>
      <c r="EX2" s="471"/>
      <c r="EY2" s="471"/>
      <c r="EZ2" s="471"/>
      <c r="FA2" s="471"/>
      <c r="FB2" s="471"/>
      <c r="FC2" s="471"/>
      <c r="FD2" s="471"/>
      <c r="FE2" s="471"/>
      <c r="FF2" s="471"/>
      <c r="FG2" s="471"/>
      <c r="FH2" s="471"/>
      <c r="FI2" s="471"/>
      <c r="FJ2" s="471"/>
      <c r="FK2" s="471"/>
      <c r="FL2" s="471"/>
      <c r="FM2" s="471"/>
      <c r="FN2" s="471"/>
      <c r="FO2" s="471"/>
      <c r="FP2" s="471"/>
      <c r="FQ2" s="471"/>
      <c r="FR2" s="471"/>
      <c r="FS2" s="471"/>
      <c r="FT2" s="471"/>
      <c r="FU2" s="471"/>
      <c r="FV2" s="471"/>
      <c r="FW2" s="471"/>
      <c r="FX2" s="471"/>
      <c r="FY2" s="471"/>
      <c r="FZ2" s="471"/>
      <c r="GA2" s="471"/>
      <c r="GB2" s="471"/>
      <c r="GC2" s="471"/>
      <c r="GD2" s="471"/>
      <c r="GE2" s="471"/>
      <c r="GF2" s="471"/>
      <c r="GG2" s="471"/>
      <c r="GH2" s="471"/>
      <c r="GI2" s="471"/>
      <c r="GJ2" s="471"/>
      <c r="GK2" s="471"/>
      <c r="GL2" s="471"/>
      <c r="GM2" s="471"/>
      <c r="GN2" s="471"/>
      <c r="GO2" s="471"/>
      <c r="GP2" s="471"/>
      <c r="GQ2" s="471"/>
      <c r="GR2" s="471"/>
      <c r="GS2" s="471"/>
      <c r="GT2" s="471"/>
      <c r="GU2" s="471"/>
      <c r="GV2" s="471"/>
      <c r="GW2" s="471"/>
      <c r="GX2" s="471"/>
      <c r="GY2" s="471"/>
      <c r="GZ2" s="471"/>
      <c r="HA2" s="471"/>
      <c r="HB2" s="471"/>
      <c r="HC2" s="471"/>
      <c r="HD2" s="471"/>
      <c r="HE2" s="471"/>
      <c r="HF2" s="471"/>
      <c r="HG2" s="471"/>
      <c r="HH2" s="471"/>
      <c r="HI2" s="471"/>
      <c r="HJ2" s="471"/>
      <c r="HK2" s="471"/>
      <c r="HL2" s="471"/>
      <c r="HM2" s="471"/>
      <c r="HN2" s="471"/>
      <c r="HO2" s="471"/>
      <c r="HP2" s="471"/>
      <c r="HQ2" s="471"/>
      <c r="HR2" s="471"/>
      <c r="HS2" s="471"/>
      <c r="HT2" s="471"/>
      <c r="HU2" s="471"/>
      <c r="HV2" s="471"/>
      <c r="HW2" s="471"/>
      <c r="HX2" s="471"/>
      <c r="HY2" s="471"/>
      <c r="HZ2" s="471"/>
      <c r="IA2" s="471"/>
      <c r="IB2" s="471"/>
      <c r="IC2" s="471"/>
      <c r="ID2" s="471"/>
      <c r="IE2" s="471"/>
      <c r="IF2" s="471"/>
      <c r="IG2" s="471"/>
      <c r="IH2" s="471"/>
      <c r="II2" s="471"/>
      <c r="IJ2" s="471"/>
      <c r="IK2" s="471"/>
      <c r="IL2" s="471"/>
    </row>
    <row r="3" ht="23.1" customHeight="1" spans="2:246">
      <c r="B3" s="453"/>
      <c r="C3" s="453"/>
      <c r="D3" s="453"/>
      <c r="E3" s="453"/>
      <c r="F3" s="453"/>
      <c r="G3" s="453"/>
      <c r="H3" s="453"/>
      <c r="I3" s="453"/>
      <c r="J3" s="453"/>
      <c r="K3" s="453"/>
      <c r="L3" s="472"/>
      <c r="M3" s="473"/>
      <c r="N3" s="474"/>
      <c r="O3" s="471"/>
      <c r="P3" s="471"/>
      <c r="Q3" s="488" t="s">
        <v>385</v>
      </c>
      <c r="R3" s="488"/>
      <c r="S3" s="471"/>
      <c r="T3" s="471"/>
      <c r="U3" s="471"/>
      <c r="V3" s="471"/>
      <c r="W3" s="471"/>
      <c r="X3" s="471"/>
      <c r="Y3" s="471"/>
      <c r="Z3" s="471"/>
      <c r="AA3" s="471"/>
      <c r="AB3" s="471"/>
      <c r="AC3" s="471"/>
      <c r="AD3" s="471"/>
      <c r="AE3" s="471"/>
      <c r="AF3" s="471"/>
      <c r="AG3" s="471"/>
      <c r="AH3" s="471"/>
      <c r="AI3" s="471"/>
      <c r="AJ3" s="471"/>
      <c r="AK3" s="471"/>
      <c r="AL3" s="471"/>
      <c r="AM3" s="471"/>
      <c r="AN3" s="471"/>
      <c r="AO3" s="471"/>
      <c r="AP3" s="471"/>
      <c r="AQ3" s="471"/>
      <c r="AR3" s="471"/>
      <c r="AS3" s="471"/>
      <c r="AT3" s="471"/>
      <c r="AU3" s="471"/>
      <c r="AV3" s="471"/>
      <c r="AW3" s="471"/>
      <c r="AX3" s="471"/>
      <c r="AY3" s="471"/>
      <c r="AZ3" s="471"/>
      <c r="BA3" s="471"/>
      <c r="BB3" s="471"/>
      <c r="BC3" s="471"/>
      <c r="BD3" s="471"/>
      <c r="BE3" s="471"/>
      <c r="BF3" s="471"/>
      <c r="BG3" s="471"/>
      <c r="BH3" s="471"/>
      <c r="BI3" s="471"/>
      <c r="BJ3" s="471"/>
      <c r="BK3" s="471"/>
      <c r="BL3" s="471"/>
      <c r="BM3" s="471"/>
      <c r="BN3" s="471"/>
      <c r="BO3" s="471"/>
      <c r="BP3" s="471"/>
      <c r="BQ3" s="471"/>
      <c r="BR3" s="471"/>
      <c r="BS3" s="471"/>
      <c r="BT3" s="471"/>
      <c r="BU3" s="471"/>
      <c r="BV3" s="471"/>
      <c r="BW3" s="471"/>
      <c r="BX3" s="471"/>
      <c r="BY3" s="471"/>
      <c r="BZ3" s="471"/>
      <c r="CA3" s="471"/>
      <c r="CB3" s="471"/>
      <c r="CC3" s="471"/>
      <c r="CD3" s="471"/>
      <c r="CE3" s="471"/>
      <c r="CF3" s="471"/>
      <c r="CG3" s="471"/>
      <c r="CH3" s="471"/>
      <c r="CI3" s="471"/>
      <c r="CJ3" s="471"/>
      <c r="CK3" s="471"/>
      <c r="CL3" s="471"/>
      <c r="CM3" s="471"/>
      <c r="CN3" s="471"/>
      <c r="CO3" s="471"/>
      <c r="CP3" s="471"/>
      <c r="CQ3" s="471"/>
      <c r="CR3" s="471"/>
      <c r="CS3" s="471"/>
      <c r="CT3" s="471"/>
      <c r="CU3" s="471"/>
      <c r="CV3" s="471"/>
      <c r="CW3" s="471"/>
      <c r="CX3" s="471"/>
      <c r="CY3" s="471"/>
      <c r="CZ3" s="471"/>
      <c r="DA3" s="471"/>
      <c r="DB3" s="471"/>
      <c r="DC3" s="471"/>
      <c r="DD3" s="471"/>
      <c r="DE3" s="471"/>
      <c r="DF3" s="471"/>
      <c r="DG3" s="471"/>
      <c r="DH3" s="471"/>
      <c r="DI3" s="471"/>
      <c r="DJ3" s="471"/>
      <c r="DK3" s="471"/>
      <c r="DL3" s="471"/>
      <c r="DM3" s="471"/>
      <c r="DN3" s="471"/>
      <c r="DO3" s="471"/>
      <c r="DP3" s="471"/>
      <c r="DQ3" s="471"/>
      <c r="DR3" s="471"/>
      <c r="DS3" s="471"/>
      <c r="DT3" s="471"/>
      <c r="DU3" s="471"/>
      <c r="DV3" s="471"/>
      <c r="DW3" s="471"/>
      <c r="DX3" s="471"/>
      <c r="DY3" s="471"/>
      <c r="DZ3" s="471"/>
      <c r="EA3" s="471"/>
      <c r="EB3" s="471"/>
      <c r="EC3" s="471"/>
      <c r="ED3" s="471"/>
      <c r="EE3" s="471"/>
      <c r="EF3" s="471"/>
      <c r="EG3" s="471"/>
      <c r="EH3" s="471"/>
      <c r="EI3" s="471"/>
      <c r="EJ3" s="471"/>
      <c r="EK3" s="471"/>
      <c r="EL3" s="471"/>
      <c r="EM3" s="471"/>
      <c r="EN3" s="471"/>
      <c r="EO3" s="471"/>
      <c r="EP3" s="471"/>
      <c r="EQ3" s="471"/>
      <c r="ER3" s="471"/>
      <c r="ES3" s="471"/>
      <c r="ET3" s="471"/>
      <c r="EU3" s="471"/>
      <c r="EV3" s="471"/>
      <c r="EW3" s="471"/>
      <c r="EX3" s="471"/>
      <c r="EY3" s="471"/>
      <c r="EZ3" s="471"/>
      <c r="FA3" s="471"/>
      <c r="FB3" s="471"/>
      <c r="FC3" s="471"/>
      <c r="FD3" s="471"/>
      <c r="FE3" s="471"/>
      <c r="FF3" s="471"/>
      <c r="FG3" s="471"/>
      <c r="FH3" s="471"/>
      <c r="FI3" s="471"/>
      <c r="FJ3" s="471"/>
      <c r="FK3" s="471"/>
      <c r="FL3" s="471"/>
      <c r="FM3" s="471"/>
      <c r="FN3" s="471"/>
      <c r="FO3" s="471"/>
      <c r="FP3" s="471"/>
      <c r="FQ3" s="471"/>
      <c r="FR3" s="471"/>
      <c r="FS3" s="471"/>
      <c r="FT3" s="471"/>
      <c r="FU3" s="471"/>
      <c r="FV3" s="471"/>
      <c r="FW3" s="471"/>
      <c r="FX3" s="471"/>
      <c r="FY3" s="471"/>
      <c r="FZ3" s="471"/>
      <c r="GA3" s="471"/>
      <c r="GB3" s="471"/>
      <c r="GC3" s="471"/>
      <c r="GD3" s="471"/>
      <c r="GE3" s="471"/>
      <c r="GF3" s="471"/>
      <c r="GG3" s="471"/>
      <c r="GH3" s="471"/>
      <c r="GI3" s="471"/>
      <c r="GJ3" s="471"/>
      <c r="GK3" s="471"/>
      <c r="GL3" s="471"/>
      <c r="GM3" s="471"/>
      <c r="GN3" s="471"/>
      <c r="GO3" s="471"/>
      <c r="GP3" s="471"/>
      <c r="GQ3" s="471"/>
      <c r="GR3" s="471"/>
      <c r="GS3" s="471"/>
      <c r="GT3" s="471"/>
      <c r="GU3" s="471"/>
      <c r="GV3" s="471"/>
      <c r="GW3" s="471"/>
      <c r="GX3" s="471"/>
      <c r="GY3" s="471"/>
      <c r="GZ3" s="471"/>
      <c r="HA3" s="471"/>
      <c r="HB3" s="471"/>
      <c r="HC3" s="471"/>
      <c r="HD3" s="471"/>
      <c r="HE3" s="471"/>
      <c r="HF3" s="471"/>
      <c r="HG3" s="471"/>
      <c r="HH3" s="471"/>
      <c r="HI3" s="471"/>
      <c r="HJ3" s="471"/>
      <c r="HK3" s="471"/>
      <c r="HL3" s="471"/>
      <c r="HM3" s="471"/>
      <c r="HN3" s="471"/>
      <c r="HO3" s="471"/>
      <c r="HP3" s="471"/>
      <c r="HQ3" s="471"/>
      <c r="HR3" s="471"/>
      <c r="HS3" s="471"/>
      <c r="HT3" s="471"/>
      <c r="HU3" s="471"/>
      <c r="HV3" s="471"/>
      <c r="HW3" s="471"/>
      <c r="HX3" s="471"/>
      <c r="HY3" s="471"/>
      <c r="HZ3" s="471"/>
      <c r="IA3" s="471"/>
      <c r="IB3" s="471"/>
      <c r="IC3" s="471"/>
      <c r="ID3" s="471"/>
      <c r="IE3" s="471"/>
      <c r="IF3" s="471"/>
      <c r="IG3" s="471"/>
      <c r="IH3" s="471"/>
      <c r="II3" s="471"/>
      <c r="IJ3" s="471"/>
      <c r="IK3" s="471"/>
      <c r="IL3" s="471"/>
    </row>
    <row r="4" ht="23.1" customHeight="1" spans="1:248">
      <c r="A4" s="456" t="s">
        <v>386</v>
      </c>
      <c r="B4" s="457" t="s">
        <v>89</v>
      </c>
      <c r="C4" s="457" t="s">
        <v>90</v>
      </c>
      <c r="D4" s="457" t="s">
        <v>387</v>
      </c>
      <c r="E4" s="457" t="s">
        <v>388</v>
      </c>
      <c r="F4" s="457" t="s">
        <v>389</v>
      </c>
      <c r="G4" s="457" t="s">
        <v>390</v>
      </c>
      <c r="H4" s="457" t="s">
        <v>391</v>
      </c>
      <c r="I4" s="457" t="s">
        <v>91</v>
      </c>
      <c r="J4" s="475" t="s">
        <v>92</v>
      </c>
      <c r="K4" s="475"/>
      <c r="L4" s="475"/>
      <c r="M4" s="476" t="s">
        <v>93</v>
      </c>
      <c r="N4" s="477" t="s">
        <v>94</v>
      </c>
      <c r="O4" s="477" t="s">
        <v>95</v>
      </c>
      <c r="P4" s="477"/>
      <c r="Q4" s="457" t="s">
        <v>96</v>
      </c>
      <c r="R4" s="457" t="s">
        <v>97</v>
      </c>
      <c r="S4" s="457" t="s">
        <v>98</v>
      </c>
      <c r="T4" s="477" t="s">
        <v>99</v>
      </c>
      <c r="AL4" s="471"/>
      <c r="AM4" s="471"/>
      <c r="AN4" s="471"/>
      <c r="AO4" s="471"/>
      <c r="AP4" s="471"/>
      <c r="AQ4" s="471"/>
      <c r="AR4" s="471"/>
      <c r="AS4" s="471"/>
      <c r="AT4" s="471"/>
      <c r="AU4" s="471"/>
      <c r="AV4" s="471"/>
      <c r="AW4" s="471"/>
      <c r="AX4" s="471"/>
      <c r="AY4" s="471"/>
      <c r="AZ4" s="471"/>
      <c r="BA4" s="471"/>
      <c r="BB4" s="471"/>
      <c r="BC4" s="471"/>
      <c r="BD4" s="471"/>
      <c r="BE4" s="471"/>
      <c r="BF4" s="471"/>
      <c r="BG4" s="471"/>
      <c r="BH4" s="471"/>
      <c r="BI4" s="471"/>
      <c r="BJ4" s="471"/>
      <c r="BK4" s="471"/>
      <c r="BL4" s="471"/>
      <c r="BM4" s="471"/>
      <c r="BN4" s="471"/>
      <c r="BO4" s="471"/>
      <c r="BP4" s="471"/>
      <c r="BQ4" s="471"/>
      <c r="BR4" s="471"/>
      <c r="BS4" s="471"/>
      <c r="BT4" s="471"/>
      <c r="BU4" s="471"/>
      <c r="BV4" s="471"/>
      <c r="BW4" s="471"/>
      <c r="BX4" s="471"/>
      <c r="BY4" s="471"/>
      <c r="BZ4" s="471"/>
      <c r="CA4" s="471"/>
      <c r="CB4" s="471"/>
      <c r="CC4" s="471"/>
      <c r="CD4" s="471"/>
      <c r="CE4" s="471"/>
      <c r="CF4" s="471"/>
      <c r="CG4" s="471"/>
      <c r="CH4" s="471"/>
      <c r="CI4" s="471"/>
      <c r="CJ4" s="471"/>
      <c r="CK4" s="471"/>
      <c r="CL4" s="471"/>
      <c r="CM4" s="471"/>
      <c r="CN4" s="471"/>
      <c r="CO4" s="471"/>
      <c r="CP4" s="471"/>
      <c r="CQ4" s="471"/>
      <c r="CR4" s="471"/>
      <c r="CS4" s="471"/>
      <c r="CT4" s="471"/>
      <c r="CU4" s="471"/>
      <c r="CV4" s="471"/>
      <c r="CW4" s="471"/>
      <c r="CX4" s="471"/>
      <c r="CY4" s="471"/>
      <c r="CZ4" s="471"/>
      <c r="DA4" s="471"/>
      <c r="DB4" s="471"/>
      <c r="DC4" s="471"/>
      <c r="DD4" s="471"/>
      <c r="DE4" s="471"/>
      <c r="DF4" s="471"/>
      <c r="DG4" s="471"/>
      <c r="DH4" s="471"/>
      <c r="DI4" s="471"/>
      <c r="DJ4" s="471"/>
      <c r="DK4" s="471"/>
      <c r="DL4" s="471"/>
      <c r="DM4" s="471"/>
      <c r="DN4" s="471"/>
      <c r="DO4" s="471"/>
      <c r="DP4" s="471"/>
      <c r="DQ4" s="471"/>
      <c r="DR4" s="471"/>
      <c r="DS4" s="471"/>
      <c r="DT4" s="471"/>
      <c r="DU4" s="471"/>
      <c r="DV4" s="471"/>
      <c r="DW4" s="471"/>
      <c r="DX4" s="471"/>
      <c r="DY4" s="471"/>
      <c r="DZ4" s="471"/>
      <c r="EA4" s="471"/>
      <c r="EB4" s="471"/>
      <c r="EC4" s="471"/>
      <c r="ED4" s="471"/>
      <c r="EE4" s="471"/>
      <c r="EF4" s="471"/>
      <c r="EG4" s="471"/>
      <c r="EH4" s="471"/>
      <c r="EI4" s="471"/>
      <c r="EJ4" s="471"/>
      <c r="EK4" s="471"/>
      <c r="EL4" s="471"/>
      <c r="EM4" s="471"/>
      <c r="EN4" s="471"/>
      <c r="EO4" s="471"/>
      <c r="EP4" s="471"/>
      <c r="EQ4" s="471"/>
      <c r="ER4" s="471"/>
      <c r="ES4" s="471"/>
      <c r="ET4" s="471"/>
      <c r="EU4" s="471"/>
      <c r="EV4" s="471"/>
      <c r="EW4" s="471"/>
      <c r="EX4" s="471"/>
      <c r="EY4" s="471"/>
      <c r="EZ4" s="471"/>
      <c r="FA4" s="471"/>
      <c r="FB4" s="471"/>
      <c r="FC4" s="471"/>
      <c r="FD4" s="471"/>
      <c r="FE4" s="471"/>
      <c r="FF4" s="471"/>
      <c r="FG4" s="471"/>
      <c r="FH4" s="471"/>
      <c r="FI4" s="471"/>
      <c r="FJ4" s="471"/>
      <c r="FK4" s="471"/>
      <c r="FL4" s="471"/>
      <c r="FM4" s="471"/>
      <c r="FN4" s="471"/>
      <c r="FO4" s="471"/>
      <c r="FP4" s="471"/>
      <c r="FQ4" s="471"/>
      <c r="FR4" s="471"/>
      <c r="FS4" s="471"/>
      <c r="FT4" s="471"/>
      <c r="FU4" s="471"/>
      <c r="FV4" s="471"/>
      <c r="FW4" s="471"/>
      <c r="FX4" s="471"/>
      <c r="FY4" s="471"/>
      <c r="FZ4" s="471"/>
      <c r="GA4" s="471"/>
      <c r="GB4" s="471"/>
      <c r="GC4" s="471"/>
      <c r="GD4" s="471"/>
      <c r="GE4" s="471"/>
      <c r="GF4" s="471"/>
      <c r="GG4" s="471"/>
      <c r="GH4" s="471"/>
      <c r="GI4" s="471"/>
      <c r="GJ4" s="471"/>
      <c r="GK4" s="471"/>
      <c r="GL4" s="471"/>
      <c r="GM4" s="471"/>
      <c r="GN4" s="471"/>
      <c r="GO4" s="471"/>
      <c r="GP4" s="471"/>
      <c r="GQ4" s="471"/>
      <c r="GR4" s="471"/>
      <c r="GS4" s="471"/>
      <c r="GT4" s="471"/>
      <c r="GU4" s="471"/>
      <c r="GV4" s="471"/>
      <c r="GW4" s="471"/>
      <c r="GX4" s="471"/>
      <c r="GY4" s="471"/>
      <c r="GZ4" s="471"/>
      <c r="HA4" s="471"/>
      <c r="HB4" s="471"/>
      <c r="HC4" s="471"/>
      <c r="HD4" s="471"/>
      <c r="HE4" s="471"/>
      <c r="HF4" s="471"/>
      <c r="HG4" s="471"/>
      <c r="HH4" s="471"/>
      <c r="HI4" s="471"/>
      <c r="HJ4" s="471"/>
      <c r="HK4" s="471"/>
      <c r="HL4" s="471"/>
      <c r="HM4" s="471"/>
      <c r="HN4" s="471"/>
      <c r="HO4" s="471"/>
      <c r="HP4" s="471"/>
      <c r="HQ4" s="471"/>
      <c r="HR4" s="471"/>
      <c r="HS4" s="471"/>
      <c r="HT4" s="471"/>
      <c r="HU4" s="471"/>
      <c r="HV4" s="471"/>
      <c r="HW4" s="471"/>
      <c r="HX4" s="471"/>
      <c r="HY4" s="471"/>
      <c r="HZ4" s="471"/>
      <c r="IA4" s="471"/>
      <c r="IB4" s="471"/>
      <c r="IC4" s="471"/>
      <c r="ID4" s="471"/>
      <c r="IE4" s="471"/>
      <c r="IF4" s="471"/>
      <c r="IG4" s="471"/>
      <c r="IH4" s="471"/>
      <c r="II4" s="471"/>
      <c r="IJ4" s="471"/>
      <c r="IK4" s="471"/>
      <c r="IL4" s="471"/>
      <c r="IM4" s="471"/>
      <c r="IN4" s="471"/>
    </row>
    <row r="5" ht="23.1" customHeight="1" spans="1:248">
      <c r="A5" s="456"/>
      <c r="B5" s="457"/>
      <c r="C5" s="457"/>
      <c r="D5" s="457"/>
      <c r="E5" s="457"/>
      <c r="F5" s="457"/>
      <c r="G5" s="457"/>
      <c r="H5" s="457"/>
      <c r="I5" s="457"/>
      <c r="J5" s="477" t="s">
        <v>121</v>
      </c>
      <c r="K5" s="457" t="s">
        <v>101</v>
      </c>
      <c r="L5" s="457" t="s">
        <v>102</v>
      </c>
      <c r="M5" s="477"/>
      <c r="N5" s="477"/>
      <c r="O5" s="477"/>
      <c r="P5" s="477"/>
      <c r="Q5" s="457"/>
      <c r="R5" s="457"/>
      <c r="S5" s="457"/>
      <c r="T5" s="477"/>
      <c r="AL5" s="471"/>
      <c r="AM5" s="471"/>
      <c r="AN5" s="471"/>
      <c r="AO5" s="471"/>
      <c r="AP5" s="471"/>
      <c r="AQ5" s="471"/>
      <c r="AR5" s="471"/>
      <c r="AS5" s="471"/>
      <c r="AT5" s="471"/>
      <c r="AU5" s="471"/>
      <c r="AV5" s="471"/>
      <c r="AW5" s="471"/>
      <c r="AX5" s="471"/>
      <c r="AY5" s="471"/>
      <c r="AZ5" s="471"/>
      <c r="BA5" s="471"/>
      <c r="BB5" s="471"/>
      <c r="BC5" s="471"/>
      <c r="BD5" s="471"/>
      <c r="BE5" s="471"/>
      <c r="BF5" s="471"/>
      <c r="BG5" s="471"/>
      <c r="BH5" s="471"/>
      <c r="BI5" s="471"/>
      <c r="BJ5" s="471"/>
      <c r="BK5" s="471"/>
      <c r="BL5" s="471"/>
      <c r="BM5" s="471"/>
      <c r="BN5" s="471"/>
      <c r="BO5" s="471"/>
      <c r="BP5" s="471"/>
      <c r="BQ5" s="471"/>
      <c r="BR5" s="471"/>
      <c r="BS5" s="471"/>
      <c r="BT5" s="471"/>
      <c r="BU5" s="471"/>
      <c r="BV5" s="471"/>
      <c r="BW5" s="471"/>
      <c r="BX5" s="471"/>
      <c r="BY5" s="471"/>
      <c r="BZ5" s="471"/>
      <c r="CA5" s="471"/>
      <c r="CB5" s="471"/>
      <c r="CC5" s="471"/>
      <c r="CD5" s="471"/>
      <c r="CE5" s="471"/>
      <c r="CF5" s="471"/>
      <c r="CG5" s="471"/>
      <c r="CH5" s="471"/>
      <c r="CI5" s="471"/>
      <c r="CJ5" s="471"/>
      <c r="CK5" s="471"/>
      <c r="CL5" s="471"/>
      <c r="CM5" s="471"/>
      <c r="CN5" s="471"/>
      <c r="CO5" s="471"/>
      <c r="CP5" s="471"/>
      <c r="CQ5" s="471"/>
      <c r="CR5" s="471"/>
      <c r="CS5" s="471"/>
      <c r="CT5" s="471"/>
      <c r="CU5" s="471"/>
      <c r="CV5" s="471"/>
      <c r="CW5" s="471"/>
      <c r="CX5" s="471"/>
      <c r="CY5" s="471"/>
      <c r="CZ5" s="471"/>
      <c r="DA5" s="471"/>
      <c r="DB5" s="471"/>
      <c r="DC5" s="471"/>
      <c r="DD5" s="471"/>
      <c r="DE5" s="471"/>
      <c r="DF5" s="471"/>
      <c r="DG5" s="471"/>
      <c r="DH5" s="471"/>
      <c r="DI5" s="471"/>
      <c r="DJ5" s="471"/>
      <c r="DK5" s="471"/>
      <c r="DL5" s="471"/>
      <c r="DM5" s="471"/>
      <c r="DN5" s="471"/>
      <c r="DO5" s="471"/>
      <c r="DP5" s="471"/>
      <c r="DQ5" s="471"/>
      <c r="DR5" s="471"/>
      <c r="DS5" s="471"/>
      <c r="DT5" s="471"/>
      <c r="DU5" s="471"/>
      <c r="DV5" s="471"/>
      <c r="DW5" s="471"/>
      <c r="DX5" s="471"/>
      <c r="DY5" s="471"/>
      <c r="DZ5" s="471"/>
      <c r="EA5" s="471"/>
      <c r="EB5" s="471"/>
      <c r="EC5" s="471"/>
      <c r="ED5" s="471"/>
      <c r="EE5" s="471"/>
      <c r="EF5" s="471"/>
      <c r="EG5" s="471"/>
      <c r="EH5" s="471"/>
      <c r="EI5" s="471"/>
      <c r="EJ5" s="471"/>
      <c r="EK5" s="471"/>
      <c r="EL5" s="471"/>
      <c r="EM5" s="471"/>
      <c r="EN5" s="471"/>
      <c r="EO5" s="471"/>
      <c r="EP5" s="471"/>
      <c r="EQ5" s="471"/>
      <c r="ER5" s="471"/>
      <c r="ES5" s="471"/>
      <c r="ET5" s="471"/>
      <c r="EU5" s="471"/>
      <c r="EV5" s="471"/>
      <c r="EW5" s="471"/>
      <c r="EX5" s="471"/>
      <c r="EY5" s="471"/>
      <c r="EZ5" s="471"/>
      <c r="FA5" s="471"/>
      <c r="FB5" s="471"/>
      <c r="FC5" s="471"/>
      <c r="FD5" s="471"/>
      <c r="FE5" s="471"/>
      <c r="FF5" s="471"/>
      <c r="FG5" s="471"/>
      <c r="FH5" s="471"/>
      <c r="FI5" s="471"/>
      <c r="FJ5" s="471"/>
      <c r="FK5" s="471"/>
      <c r="FL5" s="471"/>
      <c r="FM5" s="471"/>
      <c r="FN5" s="471"/>
      <c r="FO5" s="471"/>
      <c r="FP5" s="471"/>
      <c r="FQ5" s="471"/>
      <c r="FR5" s="471"/>
      <c r="FS5" s="471"/>
      <c r="FT5" s="471"/>
      <c r="FU5" s="471"/>
      <c r="FV5" s="471"/>
      <c r="FW5" s="471"/>
      <c r="FX5" s="471"/>
      <c r="FY5" s="471"/>
      <c r="FZ5" s="471"/>
      <c r="GA5" s="471"/>
      <c r="GB5" s="471"/>
      <c r="GC5" s="471"/>
      <c r="GD5" s="471"/>
      <c r="GE5" s="471"/>
      <c r="GF5" s="471"/>
      <c r="GG5" s="471"/>
      <c r="GH5" s="471"/>
      <c r="GI5" s="471"/>
      <c r="GJ5" s="471"/>
      <c r="GK5" s="471"/>
      <c r="GL5" s="471"/>
      <c r="GM5" s="471"/>
      <c r="GN5" s="471"/>
      <c r="GO5" s="471"/>
      <c r="GP5" s="471"/>
      <c r="GQ5" s="471"/>
      <c r="GR5" s="471"/>
      <c r="GS5" s="471"/>
      <c r="GT5" s="471"/>
      <c r="GU5" s="471"/>
      <c r="GV5" s="471"/>
      <c r="GW5" s="471"/>
      <c r="GX5" s="471"/>
      <c r="GY5" s="471"/>
      <c r="GZ5" s="471"/>
      <c r="HA5" s="471"/>
      <c r="HB5" s="471"/>
      <c r="HC5" s="471"/>
      <c r="HD5" s="471"/>
      <c r="HE5" s="471"/>
      <c r="HF5" s="471"/>
      <c r="HG5" s="471"/>
      <c r="HH5" s="471"/>
      <c r="HI5" s="471"/>
      <c r="HJ5" s="471"/>
      <c r="HK5" s="471"/>
      <c r="HL5" s="471"/>
      <c r="HM5" s="471"/>
      <c r="HN5" s="471"/>
      <c r="HO5" s="471"/>
      <c r="HP5" s="471"/>
      <c r="HQ5" s="471"/>
      <c r="HR5" s="471"/>
      <c r="HS5" s="471"/>
      <c r="HT5" s="471"/>
      <c r="HU5" s="471"/>
      <c r="HV5" s="471"/>
      <c r="HW5" s="471"/>
      <c r="HX5" s="471"/>
      <c r="HY5" s="471"/>
      <c r="HZ5" s="471"/>
      <c r="IA5" s="471"/>
      <c r="IB5" s="471"/>
      <c r="IC5" s="471"/>
      <c r="ID5" s="471"/>
      <c r="IE5" s="471"/>
      <c r="IF5" s="471"/>
      <c r="IG5" s="471"/>
      <c r="IH5" s="471"/>
      <c r="II5" s="471"/>
      <c r="IJ5" s="471"/>
      <c r="IK5" s="471"/>
      <c r="IL5" s="471"/>
      <c r="IM5" s="471"/>
      <c r="IN5" s="471"/>
    </row>
    <row r="6" ht="19.5" customHeight="1" spans="1:248">
      <c r="A6" s="456"/>
      <c r="B6" s="457"/>
      <c r="C6" s="457"/>
      <c r="D6" s="457"/>
      <c r="E6" s="457"/>
      <c r="F6" s="457"/>
      <c r="G6" s="457"/>
      <c r="H6" s="457"/>
      <c r="I6" s="457"/>
      <c r="J6" s="477"/>
      <c r="K6" s="457"/>
      <c r="L6" s="457"/>
      <c r="M6" s="477"/>
      <c r="N6" s="477"/>
      <c r="O6" s="477" t="s">
        <v>104</v>
      </c>
      <c r="P6" s="477" t="s">
        <v>105</v>
      </c>
      <c r="Q6" s="457"/>
      <c r="R6" s="457"/>
      <c r="S6" s="457"/>
      <c r="T6" s="477"/>
      <c r="AL6" s="471"/>
      <c r="AM6" s="471"/>
      <c r="AN6" s="471"/>
      <c r="AO6" s="471"/>
      <c r="AP6" s="471"/>
      <c r="AQ6" s="471"/>
      <c r="AR6" s="471"/>
      <c r="AS6" s="471"/>
      <c r="AT6" s="471"/>
      <c r="AU6" s="471"/>
      <c r="AV6" s="471"/>
      <c r="AW6" s="471"/>
      <c r="AX6" s="471"/>
      <c r="AY6" s="471"/>
      <c r="AZ6" s="471"/>
      <c r="BA6" s="471"/>
      <c r="BB6" s="471"/>
      <c r="BC6" s="471"/>
      <c r="BD6" s="471"/>
      <c r="BE6" s="471"/>
      <c r="BF6" s="471"/>
      <c r="BG6" s="471"/>
      <c r="BH6" s="471"/>
      <c r="BI6" s="471"/>
      <c r="BJ6" s="471"/>
      <c r="BK6" s="471"/>
      <c r="BL6" s="471"/>
      <c r="BM6" s="471"/>
      <c r="BN6" s="471"/>
      <c r="BO6" s="471"/>
      <c r="BP6" s="471"/>
      <c r="BQ6" s="471"/>
      <c r="BR6" s="471"/>
      <c r="BS6" s="471"/>
      <c r="BT6" s="471"/>
      <c r="BU6" s="471"/>
      <c r="BV6" s="471"/>
      <c r="BW6" s="471"/>
      <c r="BX6" s="471"/>
      <c r="BY6" s="471"/>
      <c r="BZ6" s="471"/>
      <c r="CA6" s="471"/>
      <c r="CB6" s="471"/>
      <c r="CC6" s="471"/>
      <c r="CD6" s="471"/>
      <c r="CE6" s="471"/>
      <c r="CF6" s="471"/>
      <c r="CG6" s="471"/>
      <c r="CH6" s="471"/>
      <c r="CI6" s="471"/>
      <c r="CJ6" s="471"/>
      <c r="CK6" s="471"/>
      <c r="CL6" s="471"/>
      <c r="CM6" s="471"/>
      <c r="CN6" s="471"/>
      <c r="CO6" s="471"/>
      <c r="CP6" s="471"/>
      <c r="CQ6" s="471"/>
      <c r="CR6" s="471"/>
      <c r="CS6" s="471"/>
      <c r="CT6" s="471"/>
      <c r="CU6" s="471"/>
      <c r="CV6" s="471"/>
      <c r="CW6" s="471"/>
      <c r="CX6" s="471"/>
      <c r="CY6" s="471"/>
      <c r="CZ6" s="471"/>
      <c r="DA6" s="471"/>
      <c r="DB6" s="471"/>
      <c r="DC6" s="471"/>
      <c r="DD6" s="471"/>
      <c r="DE6" s="471"/>
      <c r="DF6" s="471"/>
      <c r="DG6" s="471"/>
      <c r="DH6" s="471"/>
      <c r="DI6" s="471"/>
      <c r="DJ6" s="471"/>
      <c r="DK6" s="471"/>
      <c r="DL6" s="471"/>
      <c r="DM6" s="471"/>
      <c r="DN6" s="471"/>
      <c r="DO6" s="471"/>
      <c r="DP6" s="471"/>
      <c r="DQ6" s="471"/>
      <c r="DR6" s="471"/>
      <c r="DS6" s="471"/>
      <c r="DT6" s="471"/>
      <c r="DU6" s="471"/>
      <c r="DV6" s="471"/>
      <c r="DW6" s="471"/>
      <c r="DX6" s="471"/>
      <c r="DY6" s="471"/>
      <c r="DZ6" s="471"/>
      <c r="EA6" s="471"/>
      <c r="EB6" s="471"/>
      <c r="EC6" s="471"/>
      <c r="ED6" s="471"/>
      <c r="EE6" s="471"/>
      <c r="EF6" s="471"/>
      <c r="EG6" s="471"/>
      <c r="EH6" s="471"/>
      <c r="EI6" s="471"/>
      <c r="EJ6" s="471"/>
      <c r="EK6" s="471"/>
      <c r="EL6" s="471"/>
      <c r="EM6" s="471"/>
      <c r="EN6" s="471"/>
      <c r="EO6" s="471"/>
      <c r="EP6" s="471"/>
      <c r="EQ6" s="471"/>
      <c r="ER6" s="471"/>
      <c r="ES6" s="471"/>
      <c r="ET6" s="471"/>
      <c r="EU6" s="471"/>
      <c r="EV6" s="471"/>
      <c r="EW6" s="471"/>
      <c r="EX6" s="471"/>
      <c r="EY6" s="471"/>
      <c r="EZ6" s="471"/>
      <c r="FA6" s="471"/>
      <c r="FB6" s="471"/>
      <c r="FC6" s="471"/>
      <c r="FD6" s="471"/>
      <c r="FE6" s="471"/>
      <c r="FF6" s="471"/>
      <c r="FG6" s="471"/>
      <c r="FH6" s="471"/>
      <c r="FI6" s="471"/>
      <c r="FJ6" s="471"/>
      <c r="FK6" s="471"/>
      <c r="FL6" s="471"/>
      <c r="FM6" s="471"/>
      <c r="FN6" s="471"/>
      <c r="FO6" s="471"/>
      <c r="FP6" s="471"/>
      <c r="FQ6" s="471"/>
      <c r="FR6" s="471"/>
      <c r="FS6" s="471"/>
      <c r="FT6" s="471"/>
      <c r="FU6" s="471"/>
      <c r="FV6" s="471"/>
      <c r="FW6" s="471"/>
      <c r="FX6" s="471"/>
      <c r="FY6" s="471"/>
      <c r="FZ6" s="471"/>
      <c r="GA6" s="471"/>
      <c r="GB6" s="471"/>
      <c r="GC6" s="471"/>
      <c r="GD6" s="471"/>
      <c r="GE6" s="471"/>
      <c r="GF6" s="471"/>
      <c r="GG6" s="471"/>
      <c r="GH6" s="471"/>
      <c r="GI6" s="471"/>
      <c r="GJ6" s="471"/>
      <c r="GK6" s="471"/>
      <c r="GL6" s="471"/>
      <c r="GM6" s="471"/>
      <c r="GN6" s="471"/>
      <c r="GO6" s="471"/>
      <c r="GP6" s="471"/>
      <c r="GQ6" s="471"/>
      <c r="GR6" s="471"/>
      <c r="GS6" s="471"/>
      <c r="GT6" s="471"/>
      <c r="GU6" s="471"/>
      <c r="GV6" s="471"/>
      <c r="GW6" s="471"/>
      <c r="GX6" s="471"/>
      <c r="GY6" s="471"/>
      <c r="GZ6" s="471"/>
      <c r="HA6" s="471"/>
      <c r="HB6" s="471"/>
      <c r="HC6" s="471"/>
      <c r="HD6" s="471"/>
      <c r="HE6" s="471"/>
      <c r="HF6" s="471"/>
      <c r="HG6" s="471"/>
      <c r="HH6" s="471"/>
      <c r="HI6" s="471"/>
      <c r="HJ6" s="471"/>
      <c r="HK6" s="471"/>
      <c r="HL6" s="471"/>
      <c r="HM6" s="471"/>
      <c r="HN6" s="471"/>
      <c r="HO6" s="471"/>
      <c r="HP6" s="471"/>
      <c r="HQ6" s="471"/>
      <c r="HR6" s="471"/>
      <c r="HS6" s="471"/>
      <c r="HT6" s="471"/>
      <c r="HU6" s="471"/>
      <c r="HV6" s="471"/>
      <c r="HW6" s="471"/>
      <c r="HX6" s="471"/>
      <c r="HY6" s="471"/>
      <c r="HZ6" s="471"/>
      <c r="IA6" s="471"/>
      <c r="IB6" s="471"/>
      <c r="IC6" s="471"/>
      <c r="ID6" s="471"/>
      <c r="IE6" s="471"/>
      <c r="IF6" s="471"/>
      <c r="IG6" s="471"/>
      <c r="IH6" s="471"/>
      <c r="II6" s="471"/>
      <c r="IJ6" s="471"/>
      <c r="IK6" s="471"/>
      <c r="IL6" s="471"/>
      <c r="IM6" s="471"/>
      <c r="IN6" s="471"/>
    </row>
    <row r="7" ht="39.75" customHeight="1" spans="1:248">
      <c r="A7" s="456"/>
      <c r="B7" s="457"/>
      <c r="C7" s="457"/>
      <c r="D7" s="457"/>
      <c r="E7" s="457"/>
      <c r="F7" s="457"/>
      <c r="G7" s="457"/>
      <c r="H7" s="457"/>
      <c r="I7" s="457"/>
      <c r="J7" s="477"/>
      <c r="K7" s="457"/>
      <c r="L7" s="457"/>
      <c r="M7" s="477"/>
      <c r="N7" s="477"/>
      <c r="O7" s="477"/>
      <c r="P7" s="477"/>
      <c r="Q7" s="457"/>
      <c r="R7" s="457"/>
      <c r="S7" s="457"/>
      <c r="T7" s="477"/>
      <c r="U7" s="471"/>
      <c r="V7" s="471"/>
      <c r="W7" s="471"/>
      <c r="X7" s="471"/>
      <c r="Y7" s="471"/>
      <c r="Z7" s="471"/>
      <c r="AA7" s="471"/>
      <c r="AB7" s="471"/>
      <c r="AC7" s="471"/>
      <c r="AD7" s="471"/>
      <c r="AE7" s="471"/>
      <c r="AF7" s="471"/>
      <c r="AG7" s="471"/>
      <c r="AH7" s="471"/>
      <c r="AI7" s="471"/>
      <c r="AJ7" s="471"/>
      <c r="AK7" s="471"/>
      <c r="AL7" s="471"/>
      <c r="AM7" s="471"/>
      <c r="AN7" s="471"/>
      <c r="AO7" s="471"/>
      <c r="AP7" s="471"/>
      <c r="AQ7" s="471"/>
      <c r="AR7" s="471"/>
      <c r="AS7" s="471"/>
      <c r="AT7" s="471"/>
      <c r="AU7" s="471"/>
      <c r="AV7" s="471"/>
      <c r="AW7" s="471"/>
      <c r="AX7" s="471"/>
      <c r="AY7" s="471"/>
      <c r="AZ7" s="471"/>
      <c r="BA7" s="471"/>
      <c r="BB7" s="471"/>
      <c r="BC7" s="471"/>
      <c r="BD7" s="471"/>
      <c r="BE7" s="471"/>
      <c r="BF7" s="471"/>
      <c r="BG7" s="471"/>
      <c r="BH7" s="471"/>
      <c r="BI7" s="471"/>
      <c r="BJ7" s="471"/>
      <c r="BK7" s="471"/>
      <c r="BL7" s="471"/>
      <c r="BM7" s="471"/>
      <c r="BN7" s="471"/>
      <c r="BO7" s="471"/>
      <c r="BP7" s="471"/>
      <c r="BQ7" s="471"/>
      <c r="BR7" s="471"/>
      <c r="BS7" s="471"/>
      <c r="BT7" s="471"/>
      <c r="BU7" s="471"/>
      <c r="BV7" s="471"/>
      <c r="BW7" s="471"/>
      <c r="BX7" s="471"/>
      <c r="BY7" s="471"/>
      <c r="BZ7" s="471"/>
      <c r="CA7" s="471"/>
      <c r="CB7" s="471"/>
      <c r="CC7" s="471"/>
      <c r="CD7" s="471"/>
      <c r="CE7" s="471"/>
      <c r="CF7" s="471"/>
      <c r="CG7" s="471"/>
      <c r="CH7" s="471"/>
      <c r="CI7" s="471"/>
      <c r="CJ7" s="471"/>
      <c r="CK7" s="471"/>
      <c r="CL7" s="471"/>
      <c r="CM7" s="471"/>
      <c r="CN7" s="471"/>
      <c r="CO7" s="471"/>
      <c r="CP7" s="471"/>
      <c r="CQ7" s="471"/>
      <c r="CR7" s="471"/>
      <c r="CS7" s="471"/>
      <c r="CT7" s="471"/>
      <c r="CU7" s="471"/>
      <c r="CV7" s="471"/>
      <c r="CW7" s="471"/>
      <c r="CX7" s="471"/>
      <c r="CY7" s="471"/>
      <c r="CZ7" s="471"/>
      <c r="DA7" s="471"/>
      <c r="DB7" s="471"/>
      <c r="DC7" s="471"/>
      <c r="DD7" s="471"/>
      <c r="DE7" s="471"/>
      <c r="DF7" s="471"/>
      <c r="DG7" s="471"/>
      <c r="DH7" s="471"/>
      <c r="DI7" s="471"/>
      <c r="DJ7" s="471"/>
      <c r="DK7" s="471"/>
      <c r="DL7" s="471"/>
      <c r="DM7" s="471"/>
      <c r="DN7" s="471"/>
      <c r="DO7" s="471"/>
      <c r="DP7" s="471"/>
      <c r="DQ7" s="471"/>
      <c r="DR7" s="471"/>
      <c r="DS7" s="471"/>
      <c r="DT7" s="471"/>
      <c r="DU7" s="471"/>
      <c r="DV7" s="471"/>
      <c r="DW7" s="471"/>
      <c r="DX7" s="471"/>
      <c r="DY7" s="471"/>
      <c r="DZ7" s="471"/>
      <c r="EA7" s="471"/>
      <c r="EB7" s="471"/>
      <c r="EC7" s="471"/>
      <c r="ED7" s="471"/>
      <c r="EE7" s="471"/>
      <c r="EF7" s="471"/>
      <c r="EG7" s="471"/>
      <c r="EH7" s="471"/>
      <c r="EI7" s="471"/>
      <c r="EJ7" s="471"/>
      <c r="EK7" s="471"/>
      <c r="EL7" s="471"/>
      <c r="EM7" s="471"/>
      <c r="EN7" s="471"/>
      <c r="EO7" s="471"/>
      <c r="EP7" s="471"/>
      <c r="EQ7" s="471"/>
      <c r="ER7" s="471"/>
      <c r="ES7" s="471"/>
      <c r="ET7" s="471"/>
      <c r="EU7" s="471"/>
      <c r="EV7" s="471"/>
      <c r="EW7" s="471"/>
      <c r="EX7" s="471"/>
      <c r="EY7" s="471"/>
      <c r="EZ7" s="471"/>
      <c r="FA7" s="471"/>
      <c r="FB7" s="471"/>
      <c r="FC7" s="471"/>
      <c r="FD7" s="471"/>
      <c r="FE7" s="471"/>
      <c r="FF7" s="471"/>
      <c r="FG7" s="471"/>
      <c r="FH7" s="471"/>
      <c r="FI7" s="471"/>
      <c r="FJ7" s="471"/>
      <c r="FK7" s="471"/>
      <c r="FL7" s="471"/>
      <c r="FM7" s="471"/>
      <c r="FN7" s="471"/>
      <c r="FO7" s="471"/>
      <c r="FP7" s="471"/>
      <c r="FQ7" s="471"/>
      <c r="FR7" s="471"/>
      <c r="FS7" s="471"/>
      <c r="FT7" s="471"/>
      <c r="FU7" s="471"/>
      <c r="FV7" s="471"/>
      <c r="FW7" s="471"/>
      <c r="FX7" s="471"/>
      <c r="FY7" s="471"/>
      <c r="FZ7" s="471"/>
      <c r="GA7" s="471"/>
      <c r="GB7" s="471"/>
      <c r="GC7" s="471"/>
      <c r="GD7" s="471"/>
      <c r="GE7" s="471"/>
      <c r="GF7" s="471"/>
      <c r="GG7" s="471"/>
      <c r="GH7" s="471"/>
      <c r="GI7" s="471"/>
      <c r="GJ7" s="471"/>
      <c r="GK7" s="471"/>
      <c r="GL7" s="471"/>
      <c r="GM7" s="471"/>
      <c r="GN7" s="471"/>
      <c r="GO7" s="471"/>
      <c r="GP7" s="471"/>
      <c r="GQ7" s="471"/>
      <c r="GR7" s="471"/>
      <c r="GS7" s="471"/>
      <c r="GT7" s="471"/>
      <c r="GU7" s="471"/>
      <c r="GV7" s="471"/>
      <c r="GW7" s="471"/>
      <c r="GX7" s="471"/>
      <c r="GY7" s="471"/>
      <c r="GZ7" s="471"/>
      <c r="HA7" s="471"/>
      <c r="HB7" s="471"/>
      <c r="HC7" s="471"/>
      <c r="HD7" s="471"/>
      <c r="HE7" s="471"/>
      <c r="HF7" s="471"/>
      <c r="HG7" s="471"/>
      <c r="HH7" s="471"/>
      <c r="HI7" s="471"/>
      <c r="HJ7" s="471"/>
      <c r="HK7" s="471"/>
      <c r="HL7" s="471"/>
      <c r="HM7" s="471"/>
      <c r="HN7" s="471"/>
      <c r="HO7" s="471"/>
      <c r="HP7" s="471"/>
      <c r="HQ7" s="471"/>
      <c r="HR7" s="471"/>
      <c r="HS7" s="471"/>
      <c r="HT7" s="471"/>
      <c r="HU7" s="471"/>
      <c r="HV7" s="471"/>
      <c r="HW7" s="471"/>
      <c r="HX7" s="471"/>
      <c r="HY7" s="471"/>
      <c r="HZ7" s="471"/>
      <c r="IA7" s="471"/>
      <c r="IB7" s="471"/>
      <c r="IC7" s="471"/>
      <c r="ID7" s="471"/>
      <c r="IE7" s="471"/>
      <c r="IF7" s="471"/>
      <c r="IG7" s="471"/>
      <c r="IH7" s="471"/>
      <c r="II7" s="471"/>
      <c r="IJ7" s="471"/>
      <c r="IK7" s="471"/>
      <c r="IL7" s="471"/>
      <c r="IM7" s="471"/>
      <c r="IN7" s="471"/>
    </row>
    <row r="8" ht="39.75" customHeight="1" spans="1:248">
      <c r="A8" s="456"/>
      <c r="B8" s="230" t="s">
        <v>106</v>
      </c>
      <c r="C8" s="230" t="s">
        <v>107</v>
      </c>
      <c r="D8" s="457"/>
      <c r="E8" s="457"/>
      <c r="F8" s="457"/>
      <c r="G8" s="457"/>
      <c r="H8" s="457"/>
      <c r="I8" s="478">
        <f>I9+I26+I36+I41</f>
        <v>10446000</v>
      </c>
      <c r="J8" s="478">
        <f>J9+J26+J36+J41</f>
        <v>10446000</v>
      </c>
      <c r="K8" s="478">
        <f>K9+K26+K36+K41</f>
        <v>10446000</v>
      </c>
      <c r="L8" s="457"/>
      <c r="M8" s="477"/>
      <c r="N8" s="477"/>
      <c r="O8" s="477"/>
      <c r="P8" s="477"/>
      <c r="Q8" s="457"/>
      <c r="R8" s="457"/>
      <c r="S8" s="457"/>
      <c r="T8" s="477"/>
      <c r="U8" s="471"/>
      <c r="V8" s="471"/>
      <c r="W8" s="471"/>
      <c r="X8" s="471"/>
      <c r="Y8" s="471"/>
      <c r="Z8" s="471"/>
      <c r="AA8" s="471"/>
      <c r="AB8" s="471"/>
      <c r="AC8" s="471"/>
      <c r="AD8" s="471"/>
      <c r="AE8" s="471"/>
      <c r="AF8" s="471"/>
      <c r="AG8" s="471"/>
      <c r="AH8" s="471"/>
      <c r="AI8" s="471"/>
      <c r="AJ8" s="471"/>
      <c r="AK8" s="471"/>
      <c r="AL8" s="471"/>
      <c r="AM8" s="471"/>
      <c r="AN8" s="471"/>
      <c r="AO8" s="471"/>
      <c r="AP8" s="471"/>
      <c r="AQ8" s="471"/>
      <c r="AR8" s="471"/>
      <c r="AS8" s="471"/>
      <c r="AT8" s="471"/>
      <c r="AU8" s="471"/>
      <c r="AV8" s="471"/>
      <c r="AW8" s="471"/>
      <c r="AX8" s="471"/>
      <c r="AY8" s="471"/>
      <c r="AZ8" s="471"/>
      <c r="BA8" s="471"/>
      <c r="BB8" s="471"/>
      <c r="BC8" s="471"/>
      <c r="BD8" s="471"/>
      <c r="BE8" s="471"/>
      <c r="BF8" s="471"/>
      <c r="BG8" s="471"/>
      <c r="BH8" s="471"/>
      <c r="BI8" s="471"/>
      <c r="BJ8" s="471"/>
      <c r="BK8" s="471"/>
      <c r="BL8" s="471"/>
      <c r="BM8" s="471"/>
      <c r="BN8" s="471"/>
      <c r="BO8" s="471"/>
      <c r="BP8" s="471"/>
      <c r="BQ8" s="471"/>
      <c r="BR8" s="471"/>
      <c r="BS8" s="471"/>
      <c r="BT8" s="471"/>
      <c r="BU8" s="471"/>
      <c r="BV8" s="471"/>
      <c r="BW8" s="471"/>
      <c r="BX8" s="471"/>
      <c r="BY8" s="471"/>
      <c r="BZ8" s="471"/>
      <c r="CA8" s="471"/>
      <c r="CB8" s="471"/>
      <c r="CC8" s="471"/>
      <c r="CD8" s="471"/>
      <c r="CE8" s="471"/>
      <c r="CF8" s="471"/>
      <c r="CG8" s="471"/>
      <c r="CH8" s="471"/>
      <c r="CI8" s="471"/>
      <c r="CJ8" s="471"/>
      <c r="CK8" s="471"/>
      <c r="CL8" s="471"/>
      <c r="CM8" s="471"/>
      <c r="CN8" s="471"/>
      <c r="CO8" s="471"/>
      <c r="CP8" s="471"/>
      <c r="CQ8" s="471"/>
      <c r="CR8" s="471"/>
      <c r="CS8" s="471"/>
      <c r="CT8" s="471"/>
      <c r="CU8" s="471"/>
      <c r="CV8" s="471"/>
      <c r="CW8" s="471"/>
      <c r="CX8" s="471"/>
      <c r="CY8" s="471"/>
      <c r="CZ8" s="471"/>
      <c r="DA8" s="471"/>
      <c r="DB8" s="471"/>
      <c r="DC8" s="471"/>
      <c r="DD8" s="471"/>
      <c r="DE8" s="471"/>
      <c r="DF8" s="471"/>
      <c r="DG8" s="471"/>
      <c r="DH8" s="471"/>
      <c r="DI8" s="471"/>
      <c r="DJ8" s="471"/>
      <c r="DK8" s="471"/>
      <c r="DL8" s="471"/>
      <c r="DM8" s="471"/>
      <c r="DN8" s="471"/>
      <c r="DO8" s="471"/>
      <c r="DP8" s="471"/>
      <c r="DQ8" s="471"/>
      <c r="DR8" s="471"/>
      <c r="DS8" s="471"/>
      <c r="DT8" s="471"/>
      <c r="DU8" s="471"/>
      <c r="DV8" s="471"/>
      <c r="DW8" s="471"/>
      <c r="DX8" s="471"/>
      <c r="DY8" s="471"/>
      <c r="DZ8" s="471"/>
      <c r="EA8" s="471"/>
      <c r="EB8" s="471"/>
      <c r="EC8" s="471"/>
      <c r="ED8" s="471"/>
      <c r="EE8" s="471"/>
      <c r="EF8" s="471"/>
      <c r="EG8" s="471"/>
      <c r="EH8" s="471"/>
      <c r="EI8" s="471"/>
      <c r="EJ8" s="471"/>
      <c r="EK8" s="471"/>
      <c r="EL8" s="471"/>
      <c r="EM8" s="471"/>
      <c r="EN8" s="471"/>
      <c r="EO8" s="471"/>
      <c r="EP8" s="471"/>
      <c r="EQ8" s="471"/>
      <c r="ER8" s="471"/>
      <c r="ES8" s="471"/>
      <c r="ET8" s="471"/>
      <c r="EU8" s="471"/>
      <c r="EV8" s="471"/>
      <c r="EW8" s="471"/>
      <c r="EX8" s="471"/>
      <c r="EY8" s="471"/>
      <c r="EZ8" s="471"/>
      <c r="FA8" s="471"/>
      <c r="FB8" s="471"/>
      <c r="FC8" s="471"/>
      <c r="FD8" s="471"/>
      <c r="FE8" s="471"/>
      <c r="FF8" s="471"/>
      <c r="FG8" s="471"/>
      <c r="FH8" s="471"/>
      <c r="FI8" s="471"/>
      <c r="FJ8" s="471"/>
      <c r="FK8" s="471"/>
      <c r="FL8" s="471"/>
      <c r="FM8" s="471"/>
      <c r="FN8" s="471"/>
      <c r="FO8" s="471"/>
      <c r="FP8" s="471"/>
      <c r="FQ8" s="471"/>
      <c r="FR8" s="471"/>
      <c r="FS8" s="471"/>
      <c r="FT8" s="471"/>
      <c r="FU8" s="471"/>
      <c r="FV8" s="471"/>
      <c r="FW8" s="471"/>
      <c r="FX8" s="471"/>
      <c r="FY8" s="471"/>
      <c r="FZ8" s="471"/>
      <c r="GA8" s="471"/>
      <c r="GB8" s="471"/>
      <c r="GC8" s="471"/>
      <c r="GD8" s="471"/>
      <c r="GE8" s="471"/>
      <c r="GF8" s="471"/>
      <c r="GG8" s="471"/>
      <c r="GH8" s="471"/>
      <c r="GI8" s="471"/>
      <c r="GJ8" s="471"/>
      <c r="GK8" s="471"/>
      <c r="GL8" s="471"/>
      <c r="GM8" s="471"/>
      <c r="GN8" s="471"/>
      <c r="GO8" s="471"/>
      <c r="GP8" s="471"/>
      <c r="GQ8" s="471"/>
      <c r="GR8" s="471"/>
      <c r="GS8" s="471"/>
      <c r="GT8" s="471"/>
      <c r="GU8" s="471"/>
      <c r="GV8" s="471"/>
      <c r="GW8" s="471"/>
      <c r="GX8" s="471"/>
      <c r="GY8" s="471"/>
      <c r="GZ8" s="471"/>
      <c r="HA8" s="471"/>
      <c r="HB8" s="471"/>
      <c r="HC8" s="471"/>
      <c r="HD8" s="471"/>
      <c r="HE8" s="471"/>
      <c r="HF8" s="471"/>
      <c r="HG8" s="471"/>
      <c r="HH8" s="471"/>
      <c r="HI8" s="471"/>
      <c r="HJ8" s="471"/>
      <c r="HK8" s="471"/>
      <c r="HL8" s="471"/>
      <c r="HM8" s="471"/>
      <c r="HN8" s="471"/>
      <c r="HO8" s="471"/>
      <c r="HP8" s="471"/>
      <c r="HQ8" s="471"/>
      <c r="HR8" s="471"/>
      <c r="HS8" s="471"/>
      <c r="HT8" s="471"/>
      <c r="HU8" s="471"/>
      <c r="HV8" s="471"/>
      <c r="HW8" s="471"/>
      <c r="HX8" s="471"/>
      <c r="HY8" s="471"/>
      <c r="HZ8" s="471"/>
      <c r="IA8" s="471"/>
      <c r="IB8" s="471"/>
      <c r="IC8" s="471"/>
      <c r="ID8" s="471"/>
      <c r="IE8" s="471"/>
      <c r="IF8" s="471"/>
      <c r="IG8" s="471"/>
      <c r="IH8" s="471"/>
      <c r="II8" s="471"/>
      <c r="IJ8" s="471"/>
      <c r="IK8" s="471"/>
      <c r="IL8" s="471"/>
      <c r="IM8" s="471"/>
      <c r="IN8" s="471"/>
    </row>
    <row r="9" ht="33" customHeight="1" spans="1:246">
      <c r="A9" s="456"/>
      <c r="B9" s="230" t="s">
        <v>108</v>
      </c>
      <c r="C9" s="230" t="s">
        <v>109</v>
      </c>
      <c r="D9" s="457"/>
      <c r="E9" s="457"/>
      <c r="F9" s="458"/>
      <c r="G9" s="458"/>
      <c r="H9" s="459"/>
      <c r="I9" s="478">
        <f t="shared" ref="I9:I26" si="0">J9</f>
        <v>8570000</v>
      </c>
      <c r="J9" s="478">
        <f t="shared" ref="J9:J40" si="1">K9</f>
        <v>8570000</v>
      </c>
      <c r="K9" s="478">
        <f>SUM(K10:K25)</f>
        <v>8570000</v>
      </c>
      <c r="L9" s="459"/>
      <c r="M9" s="459"/>
      <c r="N9" s="479"/>
      <c r="O9" s="479"/>
      <c r="P9" s="479"/>
      <c r="Q9" s="479"/>
      <c r="R9" s="479"/>
      <c r="S9" s="461"/>
      <c r="T9" s="461"/>
      <c r="U9" s="471"/>
      <c r="V9" s="471"/>
      <c r="W9" s="471"/>
      <c r="X9" s="471"/>
      <c r="Y9" s="471"/>
      <c r="Z9" s="471"/>
      <c r="AA9" s="471"/>
      <c r="AB9" s="471"/>
      <c r="AC9" s="471"/>
      <c r="AD9" s="471"/>
      <c r="AE9" s="471"/>
      <c r="AF9" s="471"/>
      <c r="AG9" s="471"/>
      <c r="AH9" s="471"/>
      <c r="AI9" s="471"/>
      <c r="AJ9" s="471"/>
      <c r="AK9" s="471"/>
      <c r="AL9" s="471"/>
      <c r="AM9" s="471"/>
      <c r="AN9" s="471"/>
      <c r="AO9" s="471"/>
      <c r="AP9" s="471"/>
      <c r="AQ9" s="471"/>
      <c r="AR9" s="471"/>
      <c r="AS9" s="471"/>
      <c r="AT9" s="471"/>
      <c r="AU9" s="471"/>
      <c r="AV9" s="471"/>
      <c r="AW9" s="471"/>
      <c r="AX9" s="471"/>
      <c r="AY9" s="471"/>
      <c r="AZ9" s="471"/>
      <c r="BA9" s="471"/>
      <c r="BB9" s="471"/>
      <c r="BC9" s="471"/>
      <c r="BD9" s="471"/>
      <c r="BE9" s="471"/>
      <c r="BF9" s="471"/>
      <c r="BG9" s="471"/>
      <c r="BH9" s="471"/>
      <c r="BI9" s="471"/>
      <c r="BJ9" s="471"/>
      <c r="BK9" s="471"/>
      <c r="BL9" s="471"/>
      <c r="BM9" s="471"/>
      <c r="BN9" s="471"/>
      <c r="BO9" s="471"/>
      <c r="BP9" s="471"/>
      <c r="BQ9" s="471"/>
      <c r="BR9" s="471"/>
      <c r="BS9" s="471"/>
      <c r="BT9" s="471"/>
      <c r="BU9" s="471"/>
      <c r="BV9" s="471"/>
      <c r="BW9" s="471"/>
      <c r="BX9" s="471"/>
      <c r="BY9" s="471"/>
      <c r="BZ9" s="471"/>
      <c r="CA9" s="471"/>
      <c r="CB9" s="471"/>
      <c r="CC9" s="471"/>
      <c r="CD9" s="471"/>
      <c r="CE9" s="471"/>
      <c r="CF9" s="471"/>
      <c r="CG9" s="471"/>
      <c r="CH9" s="471"/>
      <c r="CI9" s="471"/>
      <c r="CJ9" s="471"/>
      <c r="CK9" s="471"/>
      <c r="CL9" s="471"/>
      <c r="CM9" s="471"/>
      <c r="CN9" s="471"/>
      <c r="CO9" s="471"/>
      <c r="CP9" s="471"/>
      <c r="CQ9" s="471"/>
      <c r="CR9" s="471"/>
      <c r="CS9" s="471"/>
      <c r="CT9" s="471"/>
      <c r="CU9" s="471"/>
      <c r="CV9" s="471"/>
      <c r="CW9" s="471"/>
      <c r="CX9" s="471"/>
      <c r="CY9" s="471"/>
      <c r="CZ9" s="471"/>
      <c r="DA9" s="471"/>
      <c r="DB9" s="471"/>
      <c r="DC9" s="471"/>
      <c r="DD9" s="471"/>
      <c r="DE9" s="471"/>
      <c r="DF9" s="471"/>
      <c r="DG9" s="471"/>
      <c r="DH9" s="471"/>
      <c r="DI9" s="471"/>
      <c r="DJ9" s="471"/>
      <c r="DK9" s="471"/>
      <c r="DL9" s="471"/>
      <c r="DM9" s="471"/>
      <c r="DN9" s="471"/>
      <c r="DO9" s="471"/>
      <c r="DP9" s="471"/>
      <c r="DQ9" s="471"/>
      <c r="DR9" s="471"/>
      <c r="DS9" s="471"/>
      <c r="DT9" s="471"/>
      <c r="DU9" s="471"/>
      <c r="DV9" s="471"/>
      <c r="DW9" s="471"/>
      <c r="DX9" s="471"/>
      <c r="DY9" s="471"/>
      <c r="DZ9" s="471"/>
      <c r="EA9" s="471"/>
      <c r="EB9" s="471"/>
      <c r="EC9" s="471"/>
      <c r="ED9" s="471"/>
      <c r="EE9" s="471"/>
      <c r="EF9" s="471"/>
      <c r="EG9" s="471"/>
      <c r="EH9" s="471"/>
      <c r="EI9" s="471"/>
      <c r="EJ9" s="471"/>
      <c r="EK9" s="471"/>
      <c r="EL9" s="471"/>
      <c r="EM9" s="471"/>
      <c r="EN9" s="471"/>
      <c r="EO9" s="471"/>
      <c r="EP9" s="471"/>
      <c r="EQ9" s="471"/>
      <c r="ER9" s="471"/>
      <c r="ES9" s="471"/>
      <c r="ET9" s="471"/>
      <c r="EU9" s="471"/>
      <c r="EV9" s="471"/>
      <c r="EW9" s="471"/>
      <c r="EX9" s="471"/>
      <c r="EY9" s="471"/>
      <c r="EZ9" s="471"/>
      <c r="FA9" s="471"/>
      <c r="FB9" s="471"/>
      <c r="FC9" s="471"/>
      <c r="FD9" s="471"/>
      <c r="FE9" s="471"/>
      <c r="FF9" s="471"/>
      <c r="FG9" s="471"/>
      <c r="FH9" s="471"/>
      <c r="FI9" s="471"/>
      <c r="FJ9" s="471"/>
      <c r="FK9" s="471"/>
      <c r="FL9" s="471"/>
      <c r="FM9" s="471"/>
      <c r="FN9" s="471"/>
      <c r="FO9" s="471"/>
      <c r="FP9" s="471"/>
      <c r="FQ9" s="471"/>
      <c r="FR9" s="471"/>
      <c r="FS9" s="471"/>
      <c r="FT9" s="471"/>
      <c r="FU9" s="471"/>
      <c r="FV9" s="471"/>
      <c r="FW9" s="471"/>
      <c r="FX9" s="471"/>
      <c r="FY9" s="471"/>
      <c r="FZ9" s="471"/>
      <c r="GA9" s="471"/>
      <c r="GB9" s="471"/>
      <c r="GC9" s="471"/>
      <c r="GD9" s="471"/>
      <c r="GE9" s="471"/>
      <c r="GF9" s="471"/>
      <c r="GG9" s="471"/>
      <c r="GH9" s="471"/>
      <c r="GI9" s="471"/>
      <c r="GJ9" s="471"/>
      <c r="GK9" s="471"/>
      <c r="GL9" s="471"/>
      <c r="GM9" s="471"/>
      <c r="GN9" s="471"/>
      <c r="GO9" s="471"/>
      <c r="GP9" s="471"/>
      <c r="GQ9" s="471"/>
      <c r="GR9" s="471"/>
      <c r="GS9" s="471"/>
      <c r="GT9" s="471"/>
      <c r="GU9" s="471"/>
      <c r="GV9" s="471"/>
      <c r="GW9" s="471"/>
      <c r="GX9" s="471"/>
      <c r="GY9" s="471"/>
      <c r="GZ9" s="471"/>
      <c r="HA9" s="471"/>
      <c r="HB9" s="471"/>
      <c r="HC9" s="471"/>
      <c r="HD9" s="471"/>
      <c r="HE9" s="471"/>
      <c r="HF9" s="471"/>
      <c r="HG9" s="471"/>
      <c r="HH9" s="471"/>
      <c r="HI9" s="471"/>
      <c r="HJ9" s="471"/>
      <c r="HK9" s="471"/>
      <c r="HL9" s="471"/>
      <c r="HM9" s="471"/>
      <c r="HN9" s="471"/>
      <c r="HO9" s="471"/>
      <c r="HP9" s="471"/>
      <c r="HQ9" s="471"/>
      <c r="HR9" s="471"/>
      <c r="HS9" s="471"/>
      <c r="HT9" s="471"/>
      <c r="HU9" s="471"/>
      <c r="HV9" s="471"/>
      <c r="HW9" s="471"/>
      <c r="HX9" s="471"/>
      <c r="HY9" s="471"/>
      <c r="HZ9" s="471"/>
      <c r="IA9" s="471"/>
      <c r="IB9" s="471"/>
      <c r="IC9" s="471"/>
      <c r="ID9" s="471"/>
      <c r="IE9" s="471"/>
      <c r="IF9" s="471"/>
      <c r="IG9" s="471"/>
      <c r="IH9" s="471"/>
      <c r="II9" s="471"/>
      <c r="IJ9" s="471"/>
      <c r="IK9" s="471"/>
      <c r="IL9" s="471"/>
    </row>
    <row r="10" ht="31.5" customHeight="1" spans="1:236">
      <c r="A10" s="376" t="s">
        <v>392</v>
      </c>
      <c r="B10" s="376" t="s">
        <v>393</v>
      </c>
      <c r="C10" s="276" t="s">
        <v>394</v>
      </c>
      <c r="D10" s="376" t="s">
        <v>395</v>
      </c>
      <c r="E10" s="376" t="s">
        <v>396</v>
      </c>
      <c r="F10" s="460"/>
      <c r="G10" s="459">
        <v>400</v>
      </c>
      <c r="H10" s="461"/>
      <c r="I10" s="459">
        <f t="shared" si="0"/>
        <v>200000</v>
      </c>
      <c r="J10" s="459">
        <f t="shared" si="1"/>
        <v>200000</v>
      </c>
      <c r="K10" s="459">
        <v>200000</v>
      </c>
      <c r="L10" s="461"/>
      <c r="M10" s="461"/>
      <c r="N10" s="461"/>
      <c r="O10" s="461"/>
      <c r="P10" s="461"/>
      <c r="Q10" s="461"/>
      <c r="R10" s="461"/>
      <c r="S10" s="461"/>
      <c r="T10" s="461"/>
      <c r="U10" s="471"/>
      <c r="V10" s="471"/>
      <c r="W10" s="471"/>
      <c r="X10" s="471"/>
      <c r="Y10" s="471"/>
      <c r="Z10" s="471"/>
      <c r="AA10" s="471"/>
      <c r="AB10" s="471"/>
      <c r="AC10" s="471"/>
      <c r="AD10" s="471"/>
      <c r="AE10" s="471"/>
      <c r="AF10" s="471"/>
      <c r="AG10" s="471"/>
      <c r="AH10" s="471"/>
      <c r="AI10" s="471"/>
      <c r="AJ10" s="471"/>
      <c r="AK10" s="471"/>
      <c r="AL10" s="471"/>
      <c r="AM10" s="471"/>
      <c r="AN10" s="471"/>
      <c r="AO10" s="471"/>
      <c r="AP10" s="471"/>
      <c r="AQ10" s="471"/>
      <c r="AR10" s="471"/>
      <c r="AS10" s="471"/>
      <c r="AT10" s="471"/>
      <c r="AU10" s="471"/>
      <c r="AV10" s="471"/>
      <c r="AW10" s="471"/>
      <c r="AX10" s="471"/>
      <c r="AY10" s="471"/>
      <c r="AZ10" s="471"/>
      <c r="BA10" s="471"/>
      <c r="BB10" s="471"/>
      <c r="BC10" s="471"/>
      <c r="BD10" s="471"/>
      <c r="BE10" s="471"/>
      <c r="BF10" s="471"/>
      <c r="BG10" s="471"/>
      <c r="BH10" s="471"/>
      <c r="BI10" s="471"/>
      <c r="BJ10" s="471"/>
      <c r="BK10" s="471"/>
      <c r="BL10" s="471"/>
      <c r="BM10" s="471"/>
      <c r="BN10" s="471"/>
      <c r="BO10" s="471"/>
      <c r="BP10" s="471"/>
      <c r="BQ10" s="471"/>
      <c r="BR10" s="471"/>
      <c r="BS10" s="471"/>
      <c r="BT10" s="471"/>
      <c r="BU10" s="471"/>
      <c r="BV10" s="471"/>
      <c r="BW10" s="471"/>
      <c r="BX10" s="471"/>
      <c r="BY10" s="471"/>
      <c r="BZ10" s="471"/>
      <c r="CA10" s="471"/>
      <c r="CB10" s="471"/>
      <c r="CC10" s="471"/>
      <c r="CD10" s="471"/>
      <c r="CE10" s="471"/>
      <c r="CF10" s="471"/>
      <c r="CG10" s="471"/>
      <c r="CH10" s="471"/>
      <c r="CI10" s="471"/>
      <c r="CJ10" s="471"/>
      <c r="CK10" s="471"/>
      <c r="CL10" s="471"/>
      <c r="CM10" s="471"/>
      <c r="CN10" s="471"/>
      <c r="CO10" s="471"/>
      <c r="CP10" s="471"/>
      <c r="CQ10" s="471"/>
      <c r="CR10" s="471"/>
      <c r="CS10" s="471"/>
      <c r="CT10" s="471"/>
      <c r="CU10" s="471"/>
      <c r="CV10" s="471"/>
      <c r="CW10" s="471"/>
      <c r="CX10" s="471"/>
      <c r="CY10" s="471"/>
      <c r="CZ10" s="471"/>
      <c r="DA10" s="471"/>
      <c r="DB10" s="471"/>
      <c r="DC10" s="471"/>
      <c r="DD10" s="471"/>
      <c r="DE10" s="471"/>
      <c r="DF10" s="471"/>
      <c r="DG10" s="471"/>
      <c r="DH10" s="471"/>
      <c r="DI10" s="471"/>
      <c r="DJ10" s="471"/>
      <c r="DK10" s="471"/>
      <c r="DL10" s="471"/>
      <c r="DM10" s="471"/>
      <c r="DN10" s="471"/>
      <c r="DO10" s="471"/>
      <c r="DP10" s="471"/>
      <c r="DQ10" s="471"/>
      <c r="DR10" s="471"/>
      <c r="DS10" s="471"/>
      <c r="DT10" s="471"/>
      <c r="DU10" s="471"/>
      <c r="DV10" s="471"/>
      <c r="DW10" s="471"/>
      <c r="DX10" s="471"/>
      <c r="DY10" s="471"/>
      <c r="DZ10" s="471"/>
      <c r="EA10" s="471"/>
      <c r="EB10" s="471"/>
      <c r="EC10" s="471"/>
      <c r="ED10" s="471"/>
      <c r="EE10" s="471"/>
      <c r="EF10" s="471"/>
      <c r="EG10" s="471"/>
      <c r="EH10" s="471"/>
      <c r="EI10" s="471"/>
      <c r="EJ10" s="471"/>
      <c r="EK10" s="471"/>
      <c r="EL10" s="471"/>
      <c r="EM10" s="471"/>
      <c r="EN10" s="471"/>
      <c r="EO10" s="471"/>
      <c r="EP10" s="471"/>
      <c r="EQ10" s="471"/>
      <c r="ER10" s="471"/>
      <c r="ES10" s="471"/>
      <c r="ET10" s="471"/>
      <c r="EU10" s="471"/>
      <c r="EV10" s="471"/>
      <c r="EW10" s="471"/>
      <c r="EX10" s="471"/>
      <c r="EY10" s="471"/>
      <c r="EZ10" s="471"/>
      <c r="FA10" s="471"/>
      <c r="FB10" s="471"/>
      <c r="FC10" s="471"/>
      <c r="FD10" s="471"/>
      <c r="FE10" s="471"/>
      <c r="FF10" s="471"/>
      <c r="FG10" s="471"/>
      <c r="FH10" s="471"/>
      <c r="FI10" s="471"/>
      <c r="FJ10" s="471"/>
      <c r="FK10" s="471"/>
      <c r="FL10" s="471"/>
      <c r="FM10" s="471"/>
      <c r="FN10" s="471"/>
      <c r="FO10" s="471"/>
      <c r="FP10" s="471"/>
      <c r="FQ10" s="471"/>
      <c r="FR10" s="471"/>
      <c r="FS10" s="471"/>
      <c r="FT10" s="471"/>
      <c r="FU10" s="471"/>
      <c r="FV10" s="471"/>
      <c r="FW10" s="471"/>
      <c r="FX10" s="471"/>
      <c r="FY10" s="471"/>
      <c r="FZ10" s="471"/>
      <c r="GA10" s="471"/>
      <c r="GB10" s="471"/>
      <c r="GC10" s="471"/>
      <c r="GD10" s="471"/>
      <c r="GE10" s="471"/>
      <c r="GF10" s="471"/>
      <c r="GG10" s="471"/>
      <c r="GH10" s="471"/>
      <c r="GI10" s="471"/>
      <c r="GJ10" s="471"/>
      <c r="GK10" s="471"/>
      <c r="GL10" s="471"/>
      <c r="GM10" s="471"/>
      <c r="GN10" s="471"/>
      <c r="GO10" s="471"/>
      <c r="GP10" s="471"/>
      <c r="GQ10" s="471"/>
      <c r="GR10" s="471"/>
      <c r="GS10" s="471"/>
      <c r="GT10" s="471"/>
      <c r="GU10" s="471"/>
      <c r="GV10" s="471"/>
      <c r="GW10" s="471"/>
      <c r="GX10" s="471"/>
      <c r="GY10" s="471"/>
      <c r="GZ10" s="471"/>
      <c r="HA10" s="471"/>
      <c r="HB10" s="471"/>
      <c r="HC10" s="471"/>
      <c r="HD10" s="471"/>
      <c r="HE10" s="471"/>
      <c r="HF10" s="471"/>
      <c r="HG10" s="471"/>
      <c r="HH10" s="471"/>
      <c r="HI10" s="471"/>
      <c r="HJ10" s="471"/>
      <c r="HK10" s="471"/>
      <c r="HL10" s="471"/>
      <c r="HM10" s="471"/>
      <c r="HN10" s="471"/>
      <c r="HO10" s="471"/>
      <c r="HP10" s="471"/>
      <c r="HQ10" s="471"/>
      <c r="HR10" s="471"/>
      <c r="HS10" s="471"/>
      <c r="HT10" s="471"/>
      <c r="HU10" s="471"/>
      <c r="HV10" s="471"/>
      <c r="HW10" s="471"/>
      <c r="HX10" s="471"/>
      <c r="HY10" s="471"/>
      <c r="HZ10" s="471"/>
      <c r="IA10" s="471"/>
      <c r="IB10" s="471"/>
    </row>
    <row r="11" ht="31.5" customHeight="1" spans="1:236">
      <c r="A11" s="376">
        <v>2</v>
      </c>
      <c r="B11" s="376" t="s">
        <v>393</v>
      </c>
      <c r="C11" s="276" t="s">
        <v>394</v>
      </c>
      <c r="D11" s="376" t="s">
        <v>397</v>
      </c>
      <c r="E11" s="376" t="s">
        <v>398</v>
      </c>
      <c r="F11" s="461"/>
      <c r="G11" s="459">
        <v>50</v>
      </c>
      <c r="H11" s="461"/>
      <c r="I11" s="459">
        <f t="shared" si="0"/>
        <v>50000</v>
      </c>
      <c r="J11" s="459">
        <f t="shared" si="1"/>
        <v>50000</v>
      </c>
      <c r="K11" s="459">
        <v>50000</v>
      </c>
      <c r="L11" s="461"/>
      <c r="M11" s="461"/>
      <c r="N11" s="461"/>
      <c r="O11" s="461"/>
      <c r="P11" s="461"/>
      <c r="Q11" s="461"/>
      <c r="R11" s="461"/>
      <c r="S11" s="461"/>
      <c r="T11" s="461"/>
      <c r="U11" s="471"/>
      <c r="V11" s="471"/>
      <c r="W11" s="471"/>
      <c r="X11" s="471"/>
      <c r="Y11" s="471"/>
      <c r="Z11" s="471"/>
      <c r="AA11" s="471"/>
      <c r="AB11" s="471"/>
      <c r="AC11" s="471"/>
      <c r="AD11" s="471"/>
      <c r="AE11" s="471"/>
      <c r="AF11" s="471"/>
      <c r="AG11" s="471"/>
      <c r="AH11" s="471"/>
      <c r="AI11" s="471"/>
      <c r="AJ11" s="471"/>
      <c r="AK11" s="471"/>
      <c r="AL11" s="471"/>
      <c r="AM11" s="471"/>
      <c r="AN11" s="471"/>
      <c r="AO11" s="471"/>
      <c r="AP11" s="471"/>
      <c r="AQ11" s="471"/>
      <c r="AR11" s="471"/>
      <c r="AS11" s="471"/>
      <c r="AT11" s="471"/>
      <c r="AU11" s="471"/>
      <c r="AV11" s="471"/>
      <c r="AW11" s="471"/>
      <c r="AX11" s="471"/>
      <c r="AY11" s="471"/>
      <c r="AZ11" s="471"/>
      <c r="BA11" s="471"/>
      <c r="BB11" s="471"/>
      <c r="BC11" s="471"/>
      <c r="BD11" s="471"/>
      <c r="BE11" s="471"/>
      <c r="BF11" s="471"/>
      <c r="BG11" s="471"/>
      <c r="BH11" s="471"/>
      <c r="BI11" s="471"/>
      <c r="BJ11" s="471"/>
      <c r="BK11" s="471"/>
      <c r="BL11" s="471"/>
      <c r="BM11" s="471"/>
      <c r="BN11" s="471"/>
      <c r="BO11" s="471"/>
      <c r="BP11" s="471"/>
      <c r="BQ11" s="471"/>
      <c r="BR11" s="471"/>
      <c r="BS11" s="471"/>
      <c r="BT11" s="471"/>
      <c r="BU11" s="471"/>
      <c r="BV11" s="471"/>
      <c r="BW11" s="471"/>
      <c r="BX11" s="471"/>
      <c r="BY11" s="471"/>
      <c r="BZ11" s="471"/>
      <c r="CA11" s="471"/>
      <c r="CB11" s="471"/>
      <c r="CC11" s="471"/>
      <c r="CD11" s="471"/>
      <c r="CE11" s="471"/>
      <c r="CF11" s="471"/>
      <c r="CG11" s="471"/>
      <c r="CH11" s="471"/>
      <c r="CI11" s="471"/>
      <c r="CJ11" s="471"/>
      <c r="CK11" s="471"/>
      <c r="CL11" s="471"/>
      <c r="CM11" s="471"/>
      <c r="CN11" s="471"/>
      <c r="CO11" s="471"/>
      <c r="CP11" s="471"/>
      <c r="CQ11" s="471"/>
      <c r="CR11" s="471"/>
      <c r="CS11" s="471"/>
      <c r="CT11" s="471"/>
      <c r="CU11" s="471"/>
      <c r="CV11" s="471"/>
      <c r="CW11" s="471"/>
      <c r="CX11" s="471"/>
      <c r="CY11" s="471"/>
      <c r="CZ11" s="471"/>
      <c r="DA11" s="471"/>
      <c r="DB11" s="471"/>
      <c r="DC11" s="471"/>
      <c r="DD11" s="471"/>
      <c r="DE11" s="471"/>
      <c r="DF11" s="471"/>
      <c r="DG11" s="471"/>
      <c r="DH11" s="471"/>
      <c r="DI11" s="471"/>
      <c r="DJ11" s="471"/>
      <c r="DK11" s="471"/>
      <c r="DL11" s="471"/>
      <c r="DM11" s="471"/>
      <c r="DN11" s="471"/>
      <c r="DO11" s="471"/>
      <c r="DP11" s="471"/>
      <c r="DQ11" s="471"/>
      <c r="DR11" s="471"/>
      <c r="DS11" s="471"/>
      <c r="DT11" s="471"/>
      <c r="DU11" s="471"/>
      <c r="DV11" s="471"/>
      <c r="DW11" s="471"/>
      <c r="DX11" s="471"/>
      <c r="DY11" s="471"/>
      <c r="DZ11" s="471"/>
      <c r="EA11" s="471"/>
      <c r="EB11" s="471"/>
      <c r="EC11" s="471"/>
      <c r="ED11" s="471"/>
      <c r="EE11" s="471"/>
      <c r="EF11" s="471"/>
      <c r="EG11" s="471"/>
      <c r="EH11" s="471"/>
      <c r="EI11" s="471"/>
      <c r="EJ11" s="471"/>
      <c r="EK11" s="471"/>
      <c r="EL11" s="471"/>
      <c r="EM11" s="471"/>
      <c r="EN11" s="471"/>
      <c r="EO11" s="471"/>
      <c r="EP11" s="471"/>
      <c r="EQ11" s="471"/>
      <c r="ER11" s="471"/>
      <c r="ES11" s="471"/>
      <c r="ET11" s="471"/>
      <c r="EU11" s="471"/>
      <c r="EV11" s="471"/>
      <c r="EW11" s="471"/>
      <c r="EX11" s="471"/>
      <c r="EY11" s="471"/>
      <c r="EZ11" s="471"/>
      <c r="FA11" s="471"/>
      <c r="FB11" s="471"/>
      <c r="FC11" s="471"/>
      <c r="FD11" s="471"/>
      <c r="FE11" s="471"/>
      <c r="FF11" s="471"/>
      <c r="FG11" s="471"/>
      <c r="FH11" s="471"/>
      <c r="FI11" s="471"/>
      <c r="FJ11" s="471"/>
      <c r="FK11" s="471"/>
      <c r="FL11" s="471"/>
      <c r="FM11" s="471"/>
      <c r="FN11" s="471"/>
      <c r="FO11" s="471"/>
      <c r="FP11" s="471"/>
      <c r="FQ11" s="471"/>
      <c r="FR11" s="471"/>
      <c r="FS11" s="471"/>
      <c r="FT11" s="471"/>
      <c r="FU11" s="471"/>
      <c r="FV11" s="471"/>
      <c r="FW11" s="471"/>
      <c r="FX11" s="471"/>
      <c r="FY11" s="471"/>
      <c r="FZ11" s="471"/>
      <c r="GA11" s="471"/>
      <c r="GB11" s="471"/>
      <c r="GC11" s="471"/>
      <c r="GD11" s="471"/>
      <c r="GE11" s="471"/>
      <c r="GF11" s="471"/>
      <c r="GG11" s="471"/>
      <c r="GH11" s="471"/>
      <c r="GI11" s="471"/>
      <c r="GJ11" s="471"/>
      <c r="GK11" s="471"/>
      <c r="GL11" s="471"/>
      <c r="GM11" s="471"/>
      <c r="GN11" s="471"/>
      <c r="GO11" s="471"/>
      <c r="GP11" s="471"/>
      <c r="GQ11" s="471"/>
      <c r="GR11" s="471"/>
      <c r="GS11" s="471"/>
      <c r="GT11" s="471"/>
      <c r="GU11" s="471"/>
      <c r="GV11" s="471"/>
      <c r="GW11" s="471"/>
      <c r="GX11" s="471"/>
      <c r="GY11" s="471"/>
      <c r="GZ11" s="471"/>
      <c r="HA11" s="471"/>
      <c r="HB11" s="471"/>
      <c r="HC11" s="471"/>
      <c r="HD11" s="471"/>
      <c r="HE11" s="471"/>
      <c r="HF11" s="471"/>
      <c r="HG11" s="471"/>
      <c r="HH11" s="471"/>
      <c r="HI11" s="471"/>
      <c r="HJ11" s="471"/>
      <c r="HK11" s="471"/>
      <c r="HL11" s="471"/>
      <c r="HM11" s="471"/>
      <c r="HN11" s="471"/>
      <c r="HO11" s="471"/>
      <c r="HP11" s="471"/>
      <c r="HQ11" s="471"/>
      <c r="HR11" s="471"/>
      <c r="HS11" s="471"/>
      <c r="HT11" s="471"/>
      <c r="HU11" s="471"/>
      <c r="HV11" s="471"/>
      <c r="HW11" s="471"/>
      <c r="HX11" s="471"/>
      <c r="HY11" s="471"/>
      <c r="HZ11" s="471"/>
      <c r="IA11" s="471"/>
      <c r="IB11" s="471"/>
    </row>
    <row r="12" ht="31.5" customHeight="1" spans="1:236">
      <c r="A12" s="376" t="s">
        <v>399</v>
      </c>
      <c r="B12" s="376" t="s">
        <v>393</v>
      </c>
      <c r="C12" s="276" t="s">
        <v>394</v>
      </c>
      <c r="D12" s="376" t="s">
        <v>400</v>
      </c>
      <c r="E12" s="376" t="s">
        <v>401</v>
      </c>
      <c r="F12" s="461"/>
      <c r="G12" s="459">
        <v>1</v>
      </c>
      <c r="H12" s="461"/>
      <c r="I12" s="459">
        <f t="shared" si="0"/>
        <v>500000</v>
      </c>
      <c r="J12" s="459">
        <f t="shared" si="1"/>
        <v>500000</v>
      </c>
      <c r="K12" s="459">
        <v>500000</v>
      </c>
      <c r="L12" s="461"/>
      <c r="M12" s="461"/>
      <c r="N12" s="461"/>
      <c r="O12" s="461"/>
      <c r="P12" s="461"/>
      <c r="Q12" s="461"/>
      <c r="R12" s="461"/>
      <c r="S12" s="461"/>
      <c r="T12" s="461"/>
      <c r="U12" s="471"/>
      <c r="V12" s="471"/>
      <c r="W12" s="471"/>
      <c r="X12" s="471"/>
      <c r="Y12" s="471"/>
      <c r="Z12" s="471"/>
      <c r="AA12" s="471"/>
      <c r="AB12" s="471"/>
      <c r="AC12" s="471"/>
      <c r="AD12" s="471"/>
      <c r="AE12" s="471"/>
      <c r="AF12" s="471"/>
      <c r="AG12" s="471"/>
      <c r="AH12" s="471"/>
      <c r="AI12" s="471"/>
      <c r="AJ12" s="471"/>
      <c r="AK12" s="471"/>
      <c r="AL12" s="471"/>
      <c r="AM12" s="471"/>
      <c r="AN12" s="471"/>
      <c r="AO12" s="471"/>
      <c r="AP12" s="471"/>
      <c r="AQ12" s="471"/>
      <c r="AR12" s="471"/>
      <c r="AS12" s="471"/>
      <c r="AT12" s="471"/>
      <c r="AU12" s="471"/>
      <c r="AV12" s="471"/>
      <c r="AW12" s="471"/>
      <c r="AX12" s="471"/>
      <c r="AY12" s="471"/>
      <c r="AZ12" s="471"/>
      <c r="BA12" s="471"/>
      <c r="BB12" s="471"/>
      <c r="BC12" s="471"/>
      <c r="BD12" s="471"/>
      <c r="BE12" s="471"/>
      <c r="BF12" s="471"/>
      <c r="BG12" s="471"/>
      <c r="BH12" s="471"/>
      <c r="BI12" s="471"/>
      <c r="BJ12" s="471"/>
      <c r="BK12" s="471"/>
      <c r="BL12" s="471"/>
      <c r="BM12" s="471"/>
      <c r="BN12" s="471"/>
      <c r="BO12" s="471"/>
      <c r="BP12" s="471"/>
      <c r="BQ12" s="471"/>
      <c r="BR12" s="471"/>
      <c r="BS12" s="471"/>
      <c r="BT12" s="471"/>
      <c r="BU12" s="471"/>
      <c r="BV12" s="471"/>
      <c r="BW12" s="471"/>
      <c r="BX12" s="471"/>
      <c r="BY12" s="471"/>
      <c r="BZ12" s="471"/>
      <c r="CA12" s="471"/>
      <c r="CB12" s="471"/>
      <c r="CC12" s="471"/>
      <c r="CD12" s="471"/>
      <c r="CE12" s="471"/>
      <c r="CF12" s="471"/>
      <c r="CG12" s="471"/>
      <c r="CH12" s="471"/>
      <c r="CI12" s="471"/>
      <c r="CJ12" s="471"/>
      <c r="CK12" s="471"/>
      <c r="CL12" s="471"/>
      <c r="CM12" s="471"/>
      <c r="CN12" s="471"/>
      <c r="CO12" s="471"/>
      <c r="CP12" s="471"/>
      <c r="CQ12" s="471"/>
      <c r="CR12" s="471"/>
      <c r="CS12" s="471"/>
      <c r="CT12" s="471"/>
      <c r="CU12" s="471"/>
      <c r="CV12" s="471"/>
      <c r="CW12" s="471"/>
      <c r="CX12" s="471"/>
      <c r="CY12" s="471"/>
      <c r="CZ12" s="471"/>
      <c r="DA12" s="471"/>
      <c r="DB12" s="471"/>
      <c r="DC12" s="471"/>
      <c r="DD12" s="471"/>
      <c r="DE12" s="471"/>
      <c r="DF12" s="471"/>
      <c r="DG12" s="471"/>
      <c r="DH12" s="471"/>
      <c r="DI12" s="471"/>
      <c r="DJ12" s="471"/>
      <c r="DK12" s="471"/>
      <c r="DL12" s="471"/>
      <c r="DM12" s="471"/>
      <c r="DN12" s="471"/>
      <c r="DO12" s="471"/>
      <c r="DP12" s="471"/>
      <c r="DQ12" s="471"/>
      <c r="DR12" s="471"/>
      <c r="DS12" s="471"/>
      <c r="DT12" s="471"/>
      <c r="DU12" s="471"/>
      <c r="DV12" s="471"/>
      <c r="DW12" s="471"/>
      <c r="DX12" s="471"/>
      <c r="DY12" s="471"/>
      <c r="DZ12" s="471"/>
      <c r="EA12" s="471"/>
      <c r="EB12" s="471"/>
      <c r="EC12" s="471"/>
      <c r="ED12" s="471"/>
      <c r="EE12" s="471"/>
      <c r="EF12" s="471"/>
      <c r="EG12" s="471"/>
      <c r="EH12" s="471"/>
      <c r="EI12" s="471"/>
      <c r="EJ12" s="471"/>
      <c r="EK12" s="471"/>
      <c r="EL12" s="471"/>
      <c r="EM12" s="471"/>
      <c r="EN12" s="471"/>
      <c r="EO12" s="471"/>
      <c r="EP12" s="471"/>
      <c r="EQ12" s="471"/>
      <c r="ER12" s="471"/>
      <c r="ES12" s="471"/>
      <c r="ET12" s="471"/>
      <c r="EU12" s="471"/>
      <c r="EV12" s="471"/>
      <c r="EW12" s="471"/>
      <c r="EX12" s="471"/>
      <c r="EY12" s="471"/>
      <c r="EZ12" s="471"/>
      <c r="FA12" s="471"/>
      <c r="FB12" s="471"/>
      <c r="FC12" s="471"/>
      <c r="FD12" s="471"/>
      <c r="FE12" s="471"/>
      <c r="FF12" s="471"/>
      <c r="FG12" s="471"/>
      <c r="FH12" s="471"/>
      <c r="FI12" s="471"/>
      <c r="FJ12" s="471"/>
      <c r="FK12" s="471"/>
      <c r="FL12" s="471"/>
      <c r="FM12" s="471"/>
      <c r="FN12" s="471"/>
      <c r="FO12" s="471"/>
      <c r="FP12" s="471"/>
      <c r="FQ12" s="471"/>
      <c r="FR12" s="471"/>
      <c r="FS12" s="471"/>
      <c r="FT12" s="471"/>
      <c r="FU12" s="471"/>
      <c r="FV12" s="471"/>
      <c r="FW12" s="471"/>
      <c r="FX12" s="471"/>
      <c r="FY12" s="471"/>
      <c r="FZ12" s="471"/>
      <c r="GA12" s="471"/>
      <c r="GB12" s="471"/>
      <c r="GC12" s="471"/>
      <c r="GD12" s="471"/>
      <c r="GE12" s="471"/>
      <c r="GF12" s="471"/>
      <c r="GG12" s="471"/>
      <c r="GH12" s="471"/>
      <c r="GI12" s="471"/>
      <c r="GJ12" s="471"/>
      <c r="GK12" s="471"/>
      <c r="GL12" s="471"/>
      <c r="GM12" s="471"/>
      <c r="GN12" s="471"/>
      <c r="GO12" s="471"/>
      <c r="GP12" s="471"/>
      <c r="GQ12" s="471"/>
      <c r="GR12" s="471"/>
      <c r="GS12" s="471"/>
      <c r="GT12" s="471"/>
      <c r="GU12" s="471"/>
      <c r="GV12" s="471"/>
      <c r="GW12" s="471"/>
      <c r="GX12" s="471"/>
      <c r="GY12" s="471"/>
      <c r="GZ12" s="471"/>
      <c r="HA12" s="471"/>
      <c r="HB12" s="471"/>
      <c r="HC12" s="471"/>
      <c r="HD12" s="471"/>
      <c r="HE12" s="471"/>
      <c r="HF12" s="471"/>
      <c r="HG12" s="471"/>
      <c r="HH12" s="471"/>
      <c r="HI12" s="471"/>
      <c r="HJ12" s="471"/>
      <c r="HK12" s="471"/>
      <c r="HL12" s="471"/>
      <c r="HM12" s="471"/>
      <c r="HN12" s="471"/>
      <c r="HO12" s="471"/>
      <c r="HP12" s="471"/>
      <c r="HQ12" s="471"/>
      <c r="HR12" s="471"/>
      <c r="HS12" s="471"/>
      <c r="HT12" s="471"/>
      <c r="HU12" s="471"/>
      <c r="HV12" s="471"/>
      <c r="HW12" s="471"/>
      <c r="HX12" s="471"/>
      <c r="HY12" s="471"/>
      <c r="HZ12" s="471"/>
      <c r="IA12" s="471"/>
      <c r="IB12" s="471"/>
    </row>
    <row r="13" ht="31.5" customHeight="1" spans="1:236">
      <c r="A13" s="376">
        <v>4</v>
      </c>
      <c r="B13" s="376" t="s">
        <v>393</v>
      </c>
      <c r="C13" s="276" t="s">
        <v>394</v>
      </c>
      <c r="D13" s="376" t="s">
        <v>402</v>
      </c>
      <c r="E13" s="376" t="s">
        <v>403</v>
      </c>
      <c r="F13" s="461"/>
      <c r="G13" s="459">
        <v>10</v>
      </c>
      <c r="H13" s="461"/>
      <c r="I13" s="459">
        <f t="shared" si="0"/>
        <v>15000</v>
      </c>
      <c r="J13" s="459">
        <f t="shared" si="1"/>
        <v>15000</v>
      </c>
      <c r="K13" s="459">
        <v>15000</v>
      </c>
      <c r="L13" s="461"/>
      <c r="M13" s="461"/>
      <c r="N13" s="461"/>
      <c r="O13" s="461"/>
      <c r="P13" s="461"/>
      <c r="Q13" s="461"/>
      <c r="R13" s="461"/>
      <c r="S13" s="461"/>
      <c r="T13" s="461"/>
      <c r="U13" s="471"/>
      <c r="V13" s="471"/>
      <c r="W13" s="471"/>
      <c r="X13" s="471"/>
      <c r="Y13" s="471"/>
      <c r="Z13" s="471"/>
      <c r="AA13" s="471"/>
      <c r="AB13" s="471"/>
      <c r="AC13" s="471"/>
      <c r="AD13" s="471"/>
      <c r="AE13" s="471"/>
      <c r="AF13" s="471"/>
      <c r="AG13" s="471"/>
      <c r="AH13" s="471"/>
      <c r="AI13" s="471"/>
      <c r="AJ13" s="471"/>
      <c r="AK13" s="471"/>
      <c r="AL13" s="471"/>
      <c r="AM13" s="471"/>
      <c r="AN13" s="471"/>
      <c r="AO13" s="471"/>
      <c r="AP13" s="471"/>
      <c r="AQ13" s="471"/>
      <c r="AR13" s="471"/>
      <c r="AS13" s="471"/>
      <c r="AT13" s="471"/>
      <c r="AU13" s="471"/>
      <c r="AV13" s="471"/>
      <c r="AW13" s="471"/>
      <c r="AX13" s="471"/>
      <c r="AY13" s="471"/>
      <c r="AZ13" s="471"/>
      <c r="BA13" s="471"/>
      <c r="BB13" s="471"/>
      <c r="BC13" s="471"/>
      <c r="BD13" s="471"/>
      <c r="BE13" s="471"/>
      <c r="BF13" s="471"/>
      <c r="BG13" s="471"/>
      <c r="BH13" s="471"/>
      <c r="BI13" s="471"/>
      <c r="BJ13" s="471"/>
      <c r="BK13" s="471"/>
      <c r="BL13" s="471"/>
      <c r="BM13" s="471"/>
      <c r="BN13" s="471"/>
      <c r="BO13" s="471"/>
      <c r="BP13" s="471"/>
      <c r="BQ13" s="471"/>
      <c r="BR13" s="471"/>
      <c r="BS13" s="471"/>
      <c r="BT13" s="471"/>
      <c r="BU13" s="471"/>
      <c r="BV13" s="471"/>
      <c r="BW13" s="471"/>
      <c r="BX13" s="471"/>
      <c r="BY13" s="471"/>
      <c r="BZ13" s="471"/>
      <c r="CA13" s="471"/>
      <c r="CB13" s="471"/>
      <c r="CC13" s="471"/>
      <c r="CD13" s="471"/>
      <c r="CE13" s="471"/>
      <c r="CF13" s="471"/>
      <c r="CG13" s="471"/>
      <c r="CH13" s="471"/>
      <c r="CI13" s="471"/>
      <c r="CJ13" s="471"/>
      <c r="CK13" s="471"/>
      <c r="CL13" s="471"/>
      <c r="CM13" s="471"/>
      <c r="CN13" s="471"/>
      <c r="CO13" s="471"/>
      <c r="CP13" s="471"/>
      <c r="CQ13" s="471"/>
      <c r="CR13" s="471"/>
      <c r="CS13" s="471"/>
      <c r="CT13" s="471"/>
      <c r="CU13" s="471"/>
      <c r="CV13" s="471"/>
      <c r="CW13" s="471"/>
      <c r="CX13" s="471"/>
      <c r="CY13" s="471"/>
      <c r="CZ13" s="471"/>
      <c r="DA13" s="471"/>
      <c r="DB13" s="471"/>
      <c r="DC13" s="471"/>
      <c r="DD13" s="471"/>
      <c r="DE13" s="471"/>
      <c r="DF13" s="471"/>
      <c r="DG13" s="471"/>
      <c r="DH13" s="471"/>
      <c r="DI13" s="471"/>
      <c r="DJ13" s="471"/>
      <c r="DK13" s="471"/>
      <c r="DL13" s="471"/>
      <c r="DM13" s="471"/>
      <c r="DN13" s="471"/>
      <c r="DO13" s="471"/>
      <c r="DP13" s="471"/>
      <c r="DQ13" s="471"/>
      <c r="DR13" s="471"/>
      <c r="DS13" s="471"/>
      <c r="DT13" s="471"/>
      <c r="DU13" s="471"/>
      <c r="DV13" s="471"/>
      <c r="DW13" s="471"/>
      <c r="DX13" s="471"/>
      <c r="DY13" s="471"/>
      <c r="DZ13" s="471"/>
      <c r="EA13" s="471"/>
      <c r="EB13" s="471"/>
      <c r="EC13" s="471"/>
      <c r="ED13" s="471"/>
      <c r="EE13" s="471"/>
      <c r="EF13" s="471"/>
      <c r="EG13" s="471"/>
      <c r="EH13" s="471"/>
      <c r="EI13" s="471"/>
      <c r="EJ13" s="471"/>
      <c r="EK13" s="471"/>
      <c r="EL13" s="471"/>
      <c r="EM13" s="471"/>
      <c r="EN13" s="471"/>
      <c r="EO13" s="471"/>
      <c r="EP13" s="471"/>
      <c r="EQ13" s="471"/>
      <c r="ER13" s="471"/>
      <c r="ES13" s="471"/>
      <c r="ET13" s="471"/>
      <c r="EU13" s="471"/>
      <c r="EV13" s="471"/>
      <c r="EW13" s="471"/>
      <c r="EX13" s="471"/>
      <c r="EY13" s="471"/>
      <c r="EZ13" s="471"/>
      <c r="FA13" s="471"/>
      <c r="FB13" s="471"/>
      <c r="FC13" s="471"/>
      <c r="FD13" s="471"/>
      <c r="FE13" s="471"/>
      <c r="FF13" s="471"/>
      <c r="FG13" s="471"/>
      <c r="FH13" s="471"/>
      <c r="FI13" s="471"/>
      <c r="FJ13" s="471"/>
      <c r="FK13" s="471"/>
      <c r="FL13" s="471"/>
      <c r="FM13" s="471"/>
      <c r="FN13" s="471"/>
      <c r="FO13" s="471"/>
      <c r="FP13" s="471"/>
      <c r="FQ13" s="471"/>
      <c r="FR13" s="471"/>
      <c r="FS13" s="471"/>
      <c r="FT13" s="471"/>
      <c r="FU13" s="471"/>
      <c r="FV13" s="471"/>
      <c r="FW13" s="471"/>
      <c r="FX13" s="471"/>
      <c r="FY13" s="471"/>
      <c r="FZ13" s="471"/>
      <c r="GA13" s="471"/>
      <c r="GB13" s="471"/>
      <c r="GC13" s="471"/>
      <c r="GD13" s="471"/>
      <c r="GE13" s="471"/>
      <c r="GF13" s="471"/>
      <c r="GG13" s="471"/>
      <c r="GH13" s="471"/>
      <c r="GI13" s="471"/>
      <c r="GJ13" s="471"/>
      <c r="GK13" s="471"/>
      <c r="GL13" s="471"/>
      <c r="GM13" s="471"/>
      <c r="GN13" s="471"/>
      <c r="GO13" s="471"/>
      <c r="GP13" s="471"/>
      <c r="GQ13" s="471"/>
      <c r="GR13" s="471"/>
      <c r="GS13" s="471"/>
      <c r="GT13" s="471"/>
      <c r="GU13" s="471"/>
      <c r="GV13" s="471"/>
      <c r="GW13" s="471"/>
      <c r="GX13" s="471"/>
      <c r="GY13" s="471"/>
      <c r="GZ13" s="471"/>
      <c r="HA13" s="471"/>
      <c r="HB13" s="471"/>
      <c r="HC13" s="471"/>
      <c r="HD13" s="471"/>
      <c r="HE13" s="471"/>
      <c r="HF13" s="471"/>
      <c r="HG13" s="471"/>
      <c r="HH13" s="471"/>
      <c r="HI13" s="471"/>
      <c r="HJ13" s="471"/>
      <c r="HK13" s="471"/>
      <c r="HL13" s="471"/>
      <c r="HM13" s="471"/>
      <c r="HN13" s="471"/>
      <c r="HO13" s="471"/>
      <c r="HP13" s="471"/>
      <c r="HQ13" s="471"/>
      <c r="HR13" s="471"/>
      <c r="HS13" s="471"/>
      <c r="HT13" s="471"/>
      <c r="HU13" s="471"/>
      <c r="HV13" s="471"/>
      <c r="HW13" s="471"/>
      <c r="HX13" s="471"/>
      <c r="HY13" s="471"/>
      <c r="HZ13" s="471"/>
      <c r="IA13" s="471"/>
      <c r="IB13" s="471"/>
    </row>
    <row r="14" ht="31.5" customHeight="1" spans="1:236">
      <c r="A14" s="376" t="s">
        <v>399</v>
      </c>
      <c r="B14" s="376" t="s">
        <v>393</v>
      </c>
      <c r="C14" s="276" t="s">
        <v>394</v>
      </c>
      <c r="D14" s="376" t="s">
        <v>404</v>
      </c>
      <c r="E14" s="376" t="s">
        <v>405</v>
      </c>
      <c r="F14" s="461"/>
      <c r="G14" s="459">
        <v>2</v>
      </c>
      <c r="H14" s="461"/>
      <c r="I14" s="459">
        <f t="shared" si="0"/>
        <v>300000</v>
      </c>
      <c r="J14" s="459">
        <f t="shared" si="1"/>
        <v>300000</v>
      </c>
      <c r="K14" s="459">
        <v>300000</v>
      </c>
      <c r="L14" s="461"/>
      <c r="M14" s="461"/>
      <c r="N14" s="461"/>
      <c r="O14" s="461"/>
      <c r="P14" s="461"/>
      <c r="Q14" s="461"/>
      <c r="R14" s="461"/>
      <c r="S14" s="461"/>
      <c r="T14" s="461"/>
      <c r="U14" s="471"/>
      <c r="V14" s="471"/>
      <c r="W14" s="471"/>
      <c r="X14" s="471"/>
      <c r="Y14" s="471"/>
      <c r="Z14" s="471"/>
      <c r="AA14" s="471"/>
      <c r="AB14" s="471"/>
      <c r="AC14" s="471"/>
      <c r="AD14" s="471"/>
      <c r="AE14" s="471"/>
      <c r="AF14" s="471"/>
      <c r="AG14" s="471"/>
      <c r="AH14" s="471"/>
      <c r="AI14" s="471"/>
      <c r="AJ14" s="471"/>
      <c r="AK14" s="471"/>
      <c r="AL14" s="471"/>
      <c r="AM14" s="471"/>
      <c r="AN14" s="471"/>
      <c r="AO14" s="471"/>
      <c r="AP14" s="471"/>
      <c r="AQ14" s="471"/>
      <c r="AR14" s="471"/>
      <c r="AS14" s="471"/>
      <c r="AT14" s="471"/>
      <c r="AU14" s="471"/>
      <c r="AV14" s="471"/>
      <c r="AW14" s="471"/>
      <c r="AX14" s="471"/>
      <c r="AY14" s="471"/>
      <c r="AZ14" s="471"/>
      <c r="BA14" s="471"/>
      <c r="BB14" s="471"/>
      <c r="BC14" s="471"/>
      <c r="BD14" s="471"/>
      <c r="BE14" s="471"/>
      <c r="BF14" s="471"/>
      <c r="BG14" s="471"/>
      <c r="BH14" s="471"/>
      <c r="BI14" s="471"/>
      <c r="BJ14" s="471"/>
      <c r="BK14" s="471"/>
      <c r="BL14" s="471"/>
      <c r="BM14" s="471"/>
      <c r="BN14" s="471"/>
      <c r="BO14" s="471"/>
      <c r="BP14" s="471"/>
      <c r="BQ14" s="471"/>
      <c r="BR14" s="471"/>
      <c r="BS14" s="471"/>
      <c r="BT14" s="471"/>
      <c r="BU14" s="471"/>
      <c r="BV14" s="471"/>
      <c r="BW14" s="471"/>
      <c r="BX14" s="471"/>
      <c r="BY14" s="471"/>
      <c r="BZ14" s="471"/>
      <c r="CA14" s="471"/>
      <c r="CB14" s="471"/>
      <c r="CC14" s="471"/>
      <c r="CD14" s="471"/>
      <c r="CE14" s="471"/>
      <c r="CF14" s="471"/>
      <c r="CG14" s="471"/>
      <c r="CH14" s="471"/>
      <c r="CI14" s="471"/>
      <c r="CJ14" s="471"/>
      <c r="CK14" s="471"/>
      <c r="CL14" s="471"/>
      <c r="CM14" s="471"/>
      <c r="CN14" s="471"/>
      <c r="CO14" s="471"/>
      <c r="CP14" s="471"/>
      <c r="CQ14" s="471"/>
      <c r="CR14" s="471"/>
      <c r="CS14" s="471"/>
      <c r="CT14" s="471"/>
      <c r="CU14" s="471"/>
      <c r="CV14" s="471"/>
      <c r="CW14" s="471"/>
      <c r="CX14" s="471"/>
      <c r="CY14" s="471"/>
      <c r="CZ14" s="471"/>
      <c r="DA14" s="471"/>
      <c r="DB14" s="471"/>
      <c r="DC14" s="471"/>
      <c r="DD14" s="471"/>
      <c r="DE14" s="471"/>
      <c r="DF14" s="471"/>
      <c r="DG14" s="471"/>
      <c r="DH14" s="471"/>
      <c r="DI14" s="471"/>
      <c r="DJ14" s="471"/>
      <c r="DK14" s="471"/>
      <c r="DL14" s="471"/>
      <c r="DM14" s="471"/>
      <c r="DN14" s="471"/>
      <c r="DO14" s="471"/>
      <c r="DP14" s="471"/>
      <c r="DQ14" s="471"/>
      <c r="DR14" s="471"/>
      <c r="DS14" s="471"/>
      <c r="DT14" s="471"/>
      <c r="DU14" s="471"/>
      <c r="DV14" s="471"/>
      <c r="DW14" s="471"/>
      <c r="DX14" s="471"/>
      <c r="DY14" s="471"/>
      <c r="DZ14" s="471"/>
      <c r="EA14" s="471"/>
      <c r="EB14" s="471"/>
      <c r="EC14" s="471"/>
      <c r="ED14" s="471"/>
      <c r="EE14" s="471"/>
      <c r="EF14" s="471"/>
      <c r="EG14" s="471"/>
      <c r="EH14" s="471"/>
      <c r="EI14" s="471"/>
      <c r="EJ14" s="471"/>
      <c r="EK14" s="471"/>
      <c r="EL14" s="471"/>
      <c r="EM14" s="471"/>
      <c r="EN14" s="471"/>
      <c r="EO14" s="471"/>
      <c r="EP14" s="471"/>
      <c r="EQ14" s="471"/>
      <c r="ER14" s="471"/>
      <c r="ES14" s="471"/>
      <c r="ET14" s="471"/>
      <c r="EU14" s="471"/>
      <c r="EV14" s="471"/>
      <c r="EW14" s="471"/>
      <c r="EX14" s="471"/>
      <c r="EY14" s="471"/>
      <c r="EZ14" s="471"/>
      <c r="FA14" s="471"/>
      <c r="FB14" s="471"/>
      <c r="FC14" s="471"/>
      <c r="FD14" s="471"/>
      <c r="FE14" s="471"/>
      <c r="FF14" s="471"/>
      <c r="FG14" s="471"/>
      <c r="FH14" s="471"/>
      <c r="FI14" s="471"/>
      <c r="FJ14" s="471"/>
      <c r="FK14" s="471"/>
      <c r="FL14" s="471"/>
      <c r="FM14" s="471"/>
      <c r="FN14" s="471"/>
      <c r="FO14" s="471"/>
      <c r="FP14" s="471"/>
      <c r="FQ14" s="471"/>
      <c r="FR14" s="471"/>
      <c r="FS14" s="471"/>
      <c r="FT14" s="471"/>
      <c r="FU14" s="471"/>
      <c r="FV14" s="471"/>
      <c r="FW14" s="471"/>
      <c r="FX14" s="471"/>
      <c r="FY14" s="471"/>
      <c r="FZ14" s="471"/>
      <c r="GA14" s="471"/>
      <c r="GB14" s="471"/>
      <c r="GC14" s="471"/>
      <c r="GD14" s="471"/>
      <c r="GE14" s="471"/>
      <c r="GF14" s="471"/>
      <c r="GG14" s="471"/>
      <c r="GH14" s="471"/>
      <c r="GI14" s="471"/>
      <c r="GJ14" s="471"/>
      <c r="GK14" s="471"/>
      <c r="GL14" s="471"/>
      <c r="GM14" s="471"/>
      <c r="GN14" s="471"/>
      <c r="GO14" s="471"/>
      <c r="GP14" s="471"/>
      <c r="GQ14" s="471"/>
      <c r="GR14" s="471"/>
      <c r="GS14" s="471"/>
      <c r="GT14" s="471"/>
      <c r="GU14" s="471"/>
      <c r="GV14" s="471"/>
      <c r="GW14" s="471"/>
      <c r="GX14" s="471"/>
      <c r="GY14" s="471"/>
      <c r="GZ14" s="471"/>
      <c r="HA14" s="471"/>
      <c r="HB14" s="471"/>
      <c r="HC14" s="471"/>
      <c r="HD14" s="471"/>
      <c r="HE14" s="471"/>
      <c r="HF14" s="471"/>
      <c r="HG14" s="471"/>
      <c r="HH14" s="471"/>
      <c r="HI14" s="471"/>
      <c r="HJ14" s="471"/>
      <c r="HK14" s="471"/>
      <c r="HL14" s="471"/>
      <c r="HM14" s="471"/>
      <c r="HN14" s="471"/>
      <c r="HO14" s="471"/>
      <c r="HP14" s="471"/>
      <c r="HQ14" s="471"/>
      <c r="HR14" s="471"/>
      <c r="HS14" s="471"/>
      <c r="HT14" s="471"/>
      <c r="HU14" s="471"/>
      <c r="HV14" s="471"/>
      <c r="HW14" s="471"/>
      <c r="HX14" s="471"/>
      <c r="HY14" s="471"/>
      <c r="HZ14" s="471"/>
      <c r="IA14" s="471"/>
      <c r="IB14" s="471"/>
    </row>
    <row r="15" ht="31.5" customHeight="1" spans="1:236">
      <c r="A15" s="376">
        <v>4</v>
      </c>
      <c r="B15" s="376" t="s">
        <v>393</v>
      </c>
      <c r="C15" s="276" t="s">
        <v>394</v>
      </c>
      <c r="D15" s="376" t="s">
        <v>406</v>
      </c>
      <c r="E15" s="376" t="s">
        <v>407</v>
      </c>
      <c r="F15" s="461"/>
      <c r="G15" s="459">
        <v>0</v>
      </c>
      <c r="H15" s="461"/>
      <c r="I15" s="459">
        <f t="shared" si="0"/>
        <v>665000</v>
      </c>
      <c r="J15" s="459">
        <f t="shared" si="1"/>
        <v>665000</v>
      </c>
      <c r="K15" s="459">
        <v>665000</v>
      </c>
      <c r="L15" s="461"/>
      <c r="M15" s="461"/>
      <c r="N15" s="461"/>
      <c r="O15" s="461"/>
      <c r="P15" s="461"/>
      <c r="Q15" s="461"/>
      <c r="R15" s="461"/>
      <c r="S15" s="461"/>
      <c r="T15" s="461"/>
      <c r="U15" s="471"/>
      <c r="V15" s="471"/>
      <c r="W15" s="471"/>
      <c r="X15" s="471"/>
      <c r="Y15" s="471"/>
      <c r="Z15" s="471"/>
      <c r="AA15" s="471"/>
      <c r="AB15" s="471"/>
      <c r="AC15" s="471"/>
      <c r="AD15" s="471"/>
      <c r="AE15" s="471"/>
      <c r="AF15" s="471"/>
      <c r="AG15" s="471"/>
      <c r="AH15" s="471"/>
      <c r="AI15" s="471"/>
      <c r="AJ15" s="471"/>
      <c r="AK15" s="471"/>
      <c r="AL15" s="471"/>
      <c r="AM15" s="471"/>
      <c r="AN15" s="471"/>
      <c r="AO15" s="471"/>
      <c r="AP15" s="471"/>
      <c r="AQ15" s="471"/>
      <c r="AR15" s="471"/>
      <c r="AS15" s="471"/>
      <c r="AT15" s="471"/>
      <c r="AU15" s="471"/>
      <c r="AV15" s="471"/>
      <c r="AW15" s="471"/>
      <c r="AX15" s="471"/>
      <c r="AY15" s="471"/>
      <c r="AZ15" s="471"/>
      <c r="BA15" s="471"/>
      <c r="BB15" s="471"/>
      <c r="BC15" s="471"/>
      <c r="BD15" s="471"/>
      <c r="BE15" s="471"/>
      <c r="BF15" s="471"/>
      <c r="BG15" s="471"/>
      <c r="BH15" s="471"/>
      <c r="BI15" s="471"/>
      <c r="BJ15" s="471"/>
      <c r="BK15" s="471"/>
      <c r="BL15" s="471"/>
      <c r="BM15" s="471"/>
      <c r="BN15" s="471"/>
      <c r="BO15" s="471"/>
      <c r="BP15" s="471"/>
      <c r="BQ15" s="471"/>
      <c r="BR15" s="471"/>
      <c r="BS15" s="471"/>
      <c r="BT15" s="471"/>
      <c r="BU15" s="471"/>
      <c r="BV15" s="471"/>
      <c r="BW15" s="471"/>
      <c r="BX15" s="471"/>
      <c r="BY15" s="471"/>
      <c r="BZ15" s="471"/>
      <c r="CA15" s="471"/>
      <c r="CB15" s="471"/>
      <c r="CC15" s="471"/>
      <c r="CD15" s="471"/>
      <c r="CE15" s="471"/>
      <c r="CF15" s="471"/>
      <c r="CG15" s="471"/>
      <c r="CH15" s="471"/>
      <c r="CI15" s="471"/>
      <c r="CJ15" s="471"/>
      <c r="CK15" s="471"/>
      <c r="CL15" s="471"/>
      <c r="CM15" s="471"/>
      <c r="CN15" s="471"/>
      <c r="CO15" s="471"/>
      <c r="CP15" s="471"/>
      <c r="CQ15" s="471"/>
      <c r="CR15" s="471"/>
      <c r="CS15" s="471"/>
      <c r="CT15" s="471"/>
      <c r="CU15" s="471"/>
      <c r="CV15" s="471"/>
      <c r="CW15" s="471"/>
      <c r="CX15" s="471"/>
      <c r="CY15" s="471"/>
      <c r="CZ15" s="471"/>
      <c r="DA15" s="471"/>
      <c r="DB15" s="471"/>
      <c r="DC15" s="471"/>
      <c r="DD15" s="471"/>
      <c r="DE15" s="471"/>
      <c r="DF15" s="471"/>
      <c r="DG15" s="471"/>
      <c r="DH15" s="471"/>
      <c r="DI15" s="471"/>
      <c r="DJ15" s="471"/>
      <c r="DK15" s="471"/>
      <c r="DL15" s="471"/>
      <c r="DM15" s="471"/>
      <c r="DN15" s="471"/>
      <c r="DO15" s="471"/>
      <c r="DP15" s="471"/>
      <c r="DQ15" s="471"/>
      <c r="DR15" s="471"/>
      <c r="DS15" s="471"/>
      <c r="DT15" s="471"/>
      <c r="DU15" s="471"/>
      <c r="DV15" s="471"/>
      <c r="DW15" s="471"/>
      <c r="DX15" s="471"/>
      <c r="DY15" s="471"/>
      <c r="DZ15" s="471"/>
      <c r="EA15" s="471"/>
      <c r="EB15" s="471"/>
      <c r="EC15" s="471"/>
      <c r="ED15" s="471"/>
      <c r="EE15" s="471"/>
      <c r="EF15" s="471"/>
      <c r="EG15" s="471"/>
      <c r="EH15" s="471"/>
      <c r="EI15" s="471"/>
      <c r="EJ15" s="471"/>
      <c r="EK15" s="471"/>
      <c r="EL15" s="471"/>
      <c r="EM15" s="471"/>
      <c r="EN15" s="471"/>
      <c r="EO15" s="471"/>
      <c r="EP15" s="471"/>
      <c r="EQ15" s="471"/>
      <c r="ER15" s="471"/>
      <c r="ES15" s="471"/>
      <c r="ET15" s="471"/>
      <c r="EU15" s="471"/>
      <c r="EV15" s="471"/>
      <c r="EW15" s="471"/>
      <c r="EX15" s="471"/>
      <c r="EY15" s="471"/>
      <c r="EZ15" s="471"/>
      <c r="FA15" s="471"/>
      <c r="FB15" s="471"/>
      <c r="FC15" s="471"/>
      <c r="FD15" s="471"/>
      <c r="FE15" s="471"/>
      <c r="FF15" s="471"/>
      <c r="FG15" s="471"/>
      <c r="FH15" s="471"/>
      <c r="FI15" s="471"/>
      <c r="FJ15" s="471"/>
      <c r="FK15" s="471"/>
      <c r="FL15" s="471"/>
      <c r="FM15" s="471"/>
      <c r="FN15" s="471"/>
      <c r="FO15" s="471"/>
      <c r="FP15" s="471"/>
      <c r="FQ15" s="471"/>
      <c r="FR15" s="471"/>
      <c r="FS15" s="471"/>
      <c r="FT15" s="471"/>
      <c r="FU15" s="471"/>
      <c r="FV15" s="471"/>
      <c r="FW15" s="471"/>
      <c r="FX15" s="471"/>
      <c r="FY15" s="471"/>
      <c r="FZ15" s="471"/>
      <c r="GA15" s="471"/>
      <c r="GB15" s="471"/>
      <c r="GC15" s="471"/>
      <c r="GD15" s="471"/>
      <c r="GE15" s="471"/>
      <c r="GF15" s="471"/>
      <c r="GG15" s="471"/>
      <c r="GH15" s="471"/>
      <c r="GI15" s="471"/>
      <c r="GJ15" s="471"/>
      <c r="GK15" s="471"/>
      <c r="GL15" s="471"/>
      <c r="GM15" s="471"/>
      <c r="GN15" s="471"/>
      <c r="GO15" s="471"/>
      <c r="GP15" s="471"/>
      <c r="GQ15" s="471"/>
      <c r="GR15" s="471"/>
      <c r="GS15" s="471"/>
      <c r="GT15" s="471"/>
      <c r="GU15" s="471"/>
      <c r="GV15" s="471"/>
      <c r="GW15" s="471"/>
      <c r="GX15" s="471"/>
      <c r="GY15" s="471"/>
      <c r="GZ15" s="471"/>
      <c r="HA15" s="471"/>
      <c r="HB15" s="471"/>
      <c r="HC15" s="471"/>
      <c r="HD15" s="471"/>
      <c r="HE15" s="471"/>
      <c r="HF15" s="471"/>
      <c r="HG15" s="471"/>
      <c r="HH15" s="471"/>
      <c r="HI15" s="471"/>
      <c r="HJ15" s="471"/>
      <c r="HK15" s="471"/>
      <c r="HL15" s="471"/>
      <c r="HM15" s="471"/>
      <c r="HN15" s="471"/>
      <c r="HO15" s="471"/>
      <c r="HP15" s="471"/>
      <c r="HQ15" s="471"/>
      <c r="HR15" s="471"/>
      <c r="HS15" s="471"/>
      <c r="HT15" s="471"/>
      <c r="HU15" s="471"/>
      <c r="HV15" s="471"/>
      <c r="HW15" s="471"/>
      <c r="HX15" s="471"/>
      <c r="HY15" s="471"/>
      <c r="HZ15" s="471"/>
      <c r="IA15" s="471"/>
      <c r="IB15" s="471"/>
    </row>
    <row r="16" ht="31.5" customHeight="1" spans="1:236">
      <c r="A16" s="376" t="s">
        <v>408</v>
      </c>
      <c r="B16" s="376" t="s">
        <v>393</v>
      </c>
      <c r="C16" s="276" t="s">
        <v>394</v>
      </c>
      <c r="D16" s="376" t="s">
        <v>402</v>
      </c>
      <c r="E16" s="376" t="s">
        <v>409</v>
      </c>
      <c r="F16" s="461"/>
      <c r="G16" s="459">
        <v>10</v>
      </c>
      <c r="H16" s="461"/>
      <c r="I16" s="459">
        <f t="shared" si="0"/>
        <v>50000</v>
      </c>
      <c r="J16" s="459">
        <f t="shared" si="1"/>
        <v>50000</v>
      </c>
      <c r="K16" s="459">
        <v>50000</v>
      </c>
      <c r="L16" s="461"/>
      <c r="M16" s="461"/>
      <c r="N16" s="461"/>
      <c r="O16" s="461"/>
      <c r="P16" s="461"/>
      <c r="Q16" s="461"/>
      <c r="R16" s="461"/>
      <c r="S16" s="461"/>
      <c r="T16" s="461"/>
      <c r="U16" s="471"/>
      <c r="V16" s="471"/>
      <c r="W16" s="471"/>
      <c r="X16" s="471"/>
      <c r="Y16" s="471"/>
      <c r="Z16" s="471"/>
      <c r="AA16" s="471"/>
      <c r="AB16" s="471"/>
      <c r="AC16" s="471"/>
      <c r="AD16" s="471"/>
      <c r="AE16" s="471"/>
      <c r="AF16" s="471"/>
      <c r="AG16" s="471"/>
      <c r="AH16" s="471"/>
      <c r="AI16" s="471"/>
      <c r="AJ16" s="471"/>
      <c r="AK16" s="471"/>
      <c r="AL16" s="471"/>
      <c r="AM16" s="471"/>
      <c r="AN16" s="471"/>
      <c r="AO16" s="471"/>
      <c r="AP16" s="471"/>
      <c r="AQ16" s="471"/>
      <c r="AR16" s="471"/>
      <c r="AS16" s="471"/>
      <c r="AT16" s="471"/>
      <c r="AU16" s="471"/>
      <c r="AV16" s="471"/>
      <c r="AW16" s="471"/>
      <c r="AX16" s="471"/>
      <c r="AY16" s="471"/>
      <c r="AZ16" s="471"/>
      <c r="BA16" s="471"/>
      <c r="BB16" s="471"/>
      <c r="BC16" s="471"/>
      <c r="BD16" s="471"/>
      <c r="BE16" s="471"/>
      <c r="BF16" s="471"/>
      <c r="BG16" s="471"/>
      <c r="BH16" s="471"/>
      <c r="BI16" s="471"/>
      <c r="BJ16" s="471"/>
      <c r="BK16" s="471"/>
      <c r="BL16" s="471"/>
      <c r="BM16" s="471"/>
      <c r="BN16" s="471"/>
      <c r="BO16" s="471"/>
      <c r="BP16" s="471"/>
      <c r="BQ16" s="471"/>
      <c r="BR16" s="471"/>
      <c r="BS16" s="471"/>
      <c r="BT16" s="471"/>
      <c r="BU16" s="471"/>
      <c r="BV16" s="471"/>
      <c r="BW16" s="471"/>
      <c r="BX16" s="471"/>
      <c r="BY16" s="471"/>
      <c r="BZ16" s="471"/>
      <c r="CA16" s="471"/>
      <c r="CB16" s="471"/>
      <c r="CC16" s="471"/>
      <c r="CD16" s="471"/>
      <c r="CE16" s="471"/>
      <c r="CF16" s="471"/>
      <c r="CG16" s="471"/>
      <c r="CH16" s="471"/>
      <c r="CI16" s="471"/>
      <c r="CJ16" s="471"/>
      <c r="CK16" s="471"/>
      <c r="CL16" s="471"/>
      <c r="CM16" s="471"/>
      <c r="CN16" s="471"/>
      <c r="CO16" s="471"/>
      <c r="CP16" s="471"/>
      <c r="CQ16" s="471"/>
      <c r="CR16" s="471"/>
      <c r="CS16" s="471"/>
      <c r="CT16" s="471"/>
      <c r="CU16" s="471"/>
      <c r="CV16" s="471"/>
      <c r="CW16" s="471"/>
      <c r="CX16" s="471"/>
      <c r="CY16" s="471"/>
      <c r="CZ16" s="471"/>
      <c r="DA16" s="471"/>
      <c r="DB16" s="471"/>
      <c r="DC16" s="471"/>
      <c r="DD16" s="471"/>
      <c r="DE16" s="471"/>
      <c r="DF16" s="471"/>
      <c r="DG16" s="471"/>
      <c r="DH16" s="471"/>
      <c r="DI16" s="471"/>
      <c r="DJ16" s="471"/>
      <c r="DK16" s="471"/>
      <c r="DL16" s="471"/>
      <c r="DM16" s="471"/>
      <c r="DN16" s="471"/>
      <c r="DO16" s="471"/>
      <c r="DP16" s="471"/>
      <c r="DQ16" s="471"/>
      <c r="DR16" s="471"/>
      <c r="DS16" s="471"/>
      <c r="DT16" s="471"/>
      <c r="DU16" s="471"/>
      <c r="DV16" s="471"/>
      <c r="DW16" s="471"/>
      <c r="DX16" s="471"/>
      <c r="DY16" s="471"/>
      <c r="DZ16" s="471"/>
      <c r="EA16" s="471"/>
      <c r="EB16" s="471"/>
      <c r="EC16" s="471"/>
      <c r="ED16" s="471"/>
      <c r="EE16" s="471"/>
      <c r="EF16" s="471"/>
      <c r="EG16" s="471"/>
      <c r="EH16" s="471"/>
      <c r="EI16" s="471"/>
      <c r="EJ16" s="471"/>
      <c r="EK16" s="471"/>
      <c r="EL16" s="471"/>
      <c r="EM16" s="471"/>
      <c r="EN16" s="471"/>
      <c r="EO16" s="471"/>
      <c r="EP16" s="471"/>
      <c r="EQ16" s="471"/>
      <c r="ER16" s="471"/>
      <c r="ES16" s="471"/>
      <c r="ET16" s="471"/>
      <c r="EU16" s="471"/>
      <c r="EV16" s="471"/>
      <c r="EW16" s="471"/>
      <c r="EX16" s="471"/>
      <c r="EY16" s="471"/>
      <c r="EZ16" s="471"/>
      <c r="FA16" s="471"/>
      <c r="FB16" s="471"/>
      <c r="FC16" s="471"/>
      <c r="FD16" s="471"/>
      <c r="FE16" s="471"/>
      <c r="FF16" s="471"/>
      <c r="FG16" s="471"/>
      <c r="FH16" s="471"/>
      <c r="FI16" s="471"/>
      <c r="FJ16" s="471"/>
      <c r="FK16" s="471"/>
      <c r="FL16" s="471"/>
      <c r="FM16" s="471"/>
      <c r="FN16" s="471"/>
      <c r="FO16" s="471"/>
      <c r="FP16" s="471"/>
      <c r="FQ16" s="471"/>
      <c r="FR16" s="471"/>
      <c r="FS16" s="471"/>
      <c r="FT16" s="471"/>
      <c r="FU16" s="471"/>
      <c r="FV16" s="471"/>
      <c r="FW16" s="471"/>
      <c r="FX16" s="471"/>
      <c r="FY16" s="471"/>
      <c r="FZ16" s="471"/>
      <c r="GA16" s="471"/>
      <c r="GB16" s="471"/>
      <c r="GC16" s="471"/>
      <c r="GD16" s="471"/>
      <c r="GE16" s="471"/>
      <c r="GF16" s="471"/>
      <c r="GG16" s="471"/>
      <c r="GH16" s="471"/>
      <c r="GI16" s="471"/>
      <c r="GJ16" s="471"/>
      <c r="GK16" s="471"/>
      <c r="GL16" s="471"/>
      <c r="GM16" s="471"/>
      <c r="GN16" s="471"/>
      <c r="GO16" s="471"/>
      <c r="GP16" s="471"/>
      <c r="GQ16" s="471"/>
      <c r="GR16" s="471"/>
      <c r="GS16" s="471"/>
      <c r="GT16" s="471"/>
      <c r="GU16" s="471"/>
      <c r="GV16" s="471"/>
      <c r="GW16" s="471"/>
      <c r="GX16" s="471"/>
      <c r="GY16" s="471"/>
      <c r="GZ16" s="471"/>
      <c r="HA16" s="471"/>
      <c r="HB16" s="471"/>
      <c r="HC16" s="471"/>
      <c r="HD16" s="471"/>
      <c r="HE16" s="471"/>
      <c r="HF16" s="471"/>
      <c r="HG16" s="471"/>
      <c r="HH16" s="471"/>
      <c r="HI16" s="471"/>
      <c r="HJ16" s="471"/>
      <c r="HK16" s="471"/>
      <c r="HL16" s="471"/>
      <c r="HM16" s="471"/>
      <c r="HN16" s="471"/>
      <c r="HO16" s="471"/>
      <c r="HP16" s="471"/>
      <c r="HQ16" s="471"/>
      <c r="HR16" s="471"/>
      <c r="HS16" s="471"/>
      <c r="HT16" s="471"/>
      <c r="HU16" s="471"/>
      <c r="HV16" s="471"/>
      <c r="HW16" s="471"/>
      <c r="HX16" s="471"/>
      <c r="HY16" s="471"/>
      <c r="HZ16" s="471"/>
      <c r="IA16" s="471"/>
      <c r="IB16" s="471"/>
    </row>
    <row r="17" ht="31.5" customHeight="1" spans="1:236">
      <c r="A17" s="376">
        <v>5</v>
      </c>
      <c r="B17" s="376" t="s">
        <v>393</v>
      </c>
      <c r="C17" s="276" t="s">
        <v>394</v>
      </c>
      <c r="D17" s="376" t="s">
        <v>410</v>
      </c>
      <c r="E17" s="376" t="s">
        <v>411</v>
      </c>
      <c r="F17" s="461"/>
      <c r="G17" s="459">
        <v>40</v>
      </c>
      <c r="H17" s="461"/>
      <c r="I17" s="459">
        <f t="shared" si="0"/>
        <v>50000</v>
      </c>
      <c r="J17" s="459">
        <f t="shared" si="1"/>
        <v>50000</v>
      </c>
      <c r="K17" s="459">
        <v>50000</v>
      </c>
      <c r="L17" s="461"/>
      <c r="M17" s="461"/>
      <c r="N17" s="461"/>
      <c r="O17" s="461"/>
      <c r="P17" s="461"/>
      <c r="Q17" s="461"/>
      <c r="R17" s="461"/>
      <c r="S17" s="461"/>
      <c r="T17" s="461"/>
      <c r="U17" s="471"/>
      <c r="V17" s="471"/>
      <c r="W17" s="471"/>
      <c r="X17" s="471"/>
      <c r="Y17" s="471"/>
      <c r="Z17" s="471"/>
      <c r="AA17" s="471"/>
      <c r="AB17" s="471"/>
      <c r="AC17" s="471"/>
      <c r="AD17" s="471"/>
      <c r="AE17" s="471"/>
      <c r="AF17" s="471"/>
      <c r="AG17" s="471"/>
      <c r="AH17" s="471"/>
      <c r="AI17" s="471"/>
      <c r="AJ17" s="471"/>
      <c r="AK17" s="471"/>
      <c r="AL17" s="471"/>
      <c r="AM17" s="471"/>
      <c r="AN17" s="471"/>
      <c r="AO17" s="471"/>
      <c r="AP17" s="471"/>
      <c r="AQ17" s="471"/>
      <c r="AR17" s="471"/>
      <c r="AS17" s="471"/>
      <c r="AT17" s="471"/>
      <c r="AU17" s="471"/>
      <c r="AV17" s="471"/>
      <c r="AW17" s="471"/>
      <c r="AX17" s="471"/>
      <c r="AY17" s="471"/>
      <c r="AZ17" s="471"/>
      <c r="BA17" s="471"/>
      <c r="BB17" s="471"/>
      <c r="BC17" s="471"/>
      <c r="BD17" s="471"/>
      <c r="BE17" s="471"/>
      <c r="BF17" s="471"/>
      <c r="BG17" s="471"/>
      <c r="BH17" s="471"/>
      <c r="BI17" s="471"/>
      <c r="BJ17" s="471"/>
      <c r="BK17" s="471"/>
      <c r="BL17" s="471"/>
      <c r="BM17" s="471"/>
      <c r="BN17" s="471"/>
      <c r="BO17" s="471"/>
      <c r="BP17" s="471"/>
      <c r="BQ17" s="471"/>
      <c r="BR17" s="471"/>
      <c r="BS17" s="471"/>
      <c r="BT17" s="471"/>
      <c r="BU17" s="471"/>
      <c r="BV17" s="471"/>
      <c r="BW17" s="471"/>
      <c r="BX17" s="471"/>
      <c r="BY17" s="471"/>
      <c r="BZ17" s="471"/>
      <c r="CA17" s="471"/>
      <c r="CB17" s="471"/>
      <c r="CC17" s="471"/>
      <c r="CD17" s="471"/>
      <c r="CE17" s="471"/>
      <c r="CF17" s="471"/>
      <c r="CG17" s="471"/>
      <c r="CH17" s="471"/>
      <c r="CI17" s="471"/>
      <c r="CJ17" s="471"/>
      <c r="CK17" s="471"/>
      <c r="CL17" s="471"/>
      <c r="CM17" s="471"/>
      <c r="CN17" s="471"/>
      <c r="CO17" s="471"/>
      <c r="CP17" s="471"/>
      <c r="CQ17" s="471"/>
      <c r="CR17" s="471"/>
      <c r="CS17" s="471"/>
      <c r="CT17" s="471"/>
      <c r="CU17" s="471"/>
      <c r="CV17" s="471"/>
      <c r="CW17" s="471"/>
      <c r="CX17" s="471"/>
      <c r="CY17" s="471"/>
      <c r="CZ17" s="471"/>
      <c r="DA17" s="471"/>
      <c r="DB17" s="471"/>
      <c r="DC17" s="471"/>
      <c r="DD17" s="471"/>
      <c r="DE17" s="471"/>
      <c r="DF17" s="471"/>
      <c r="DG17" s="471"/>
      <c r="DH17" s="471"/>
      <c r="DI17" s="471"/>
      <c r="DJ17" s="471"/>
      <c r="DK17" s="471"/>
      <c r="DL17" s="471"/>
      <c r="DM17" s="471"/>
      <c r="DN17" s="471"/>
      <c r="DO17" s="471"/>
      <c r="DP17" s="471"/>
      <c r="DQ17" s="471"/>
      <c r="DR17" s="471"/>
      <c r="DS17" s="471"/>
      <c r="DT17" s="471"/>
      <c r="DU17" s="471"/>
      <c r="DV17" s="471"/>
      <c r="DW17" s="471"/>
      <c r="DX17" s="471"/>
      <c r="DY17" s="471"/>
      <c r="DZ17" s="471"/>
      <c r="EA17" s="471"/>
      <c r="EB17" s="471"/>
      <c r="EC17" s="471"/>
      <c r="ED17" s="471"/>
      <c r="EE17" s="471"/>
      <c r="EF17" s="471"/>
      <c r="EG17" s="471"/>
      <c r="EH17" s="471"/>
      <c r="EI17" s="471"/>
      <c r="EJ17" s="471"/>
      <c r="EK17" s="471"/>
      <c r="EL17" s="471"/>
      <c r="EM17" s="471"/>
      <c r="EN17" s="471"/>
      <c r="EO17" s="471"/>
      <c r="EP17" s="471"/>
      <c r="EQ17" s="471"/>
      <c r="ER17" s="471"/>
      <c r="ES17" s="471"/>
      <c r="ET17" s="471"/>
      <c r="EU17" s="471"/>
      <c r="EV17" s="471"/>
      <c r="EW17" s="471"/>
      <c r="EX17" s="471"/>
      <c r="EY17" s="471"/>
      <c r="EZ17" s="471"/>
      <c r="FA17" s="471"/>
      <c r="FB17" s="471"/>
      <c r="FC17" s="471"/>
      <c r="FD17" s="471"/>
      <c r="FE17" s="471"/>
      <c r="FF17" s="471"/>
      <c r="FG17" s="471"/>
      <c r="FH17" s="471"/>
      <c r="FI17" s="471"/>
      <c r="FJ17" s="471"/>
      <c r="FK17" s="471"/>
      <c r="FL17" s="471"/>
      <c r="FM17" s="471"/>
      <c r="FN17" s="471"/>
      <c r="FO17" s="471"/>
      <c r="FP17" s="471"/>
      <c r="FQ17" s="471"/>
      <c r="FR17" s="471"/>
      <c r="FS17" s="471"/>
      <c r="FT17" s="471"/>
      <c r="FU17" s="471"/>
      <c r="FV17" s="471"/>
      <c r="FW17" s="471"/>
      <c r="FX17" s="471"/>
      <c r="FY17" s="471"/>
      <c r="FZ17" s="471"/>
      <c r="GA17" s="471"/>
      <c r="GB17" s="471"/>
      <c r="GC17" s="471"/>
      <c r="GD17" s="471"/>
      <c r="GE17" s="471"/>
      <c r="GF17" s="471"/>
      <c r="GG17" s="471"/>
      <c r="GH17" s="471"/>
      <c r="GI17" s="471"/>
      <c r="GJ17" s="471"/>
      <c r="GK17" s="471"/>
      <c r="GL17" s="471"/>
      <c r="GM17" s="471"/>
      <c r="GN17" s="471"/>
      <c r="GO17" s="471"/>
      <c r="GP17" s="471"/>
      <c r="GQ17" s="471"/>
      <c r="GR17" s="471"/>
      <c r="GS17" s="471"/>
      <c r="GT17" s="471"/>
      <c r="GU17" s="471"/>
      <c r="GV17" s="471"/>
      <c r="GW17" s="471"/>
      <c r="GX17" s="471"/>
      <c r="GY17" s="471"/>
      <c r="GZ17" s="471"/>
      <c r="HA17" s="471"/>
      <c r="HB17" s="471"/>
      <c r="HC17" s="471"/>
      <c r="HD17" s="471"/>
      <c r="HE17" s="471"/>
      <c r="HF17" s="471"/>
      <c r="HG17" s="471"/>
      <c r="HH17" s="471"/>
      <c r="HI17" s="471"/>
      <c r="HJ17" s="471"/>
      <c r="HK17" s="471"/>
      <c r="HL17" s="471"/>
      <c r="HM17" s="471"/>
      <c r="HN17" s="471"/>
      <c r="HO17" s="471"/>
      <c r="HP17" s="471"/>
      <c r="HQ17" s="471"/>
      <c r="HR17" s="471"/>
      <c r="HS17" s="471"/>
      <c r="HT17" s="471"/>
      <c r="HU17" s="471"/>
      <c r="HV17" s="471"/>
      <c r="HW17" s="471"/>
      <c r="HX17" s="471"/>
      <c r="HY17" s="471"/>
      <c r="HZ17" s="471"/>
      <c r="IA17" s="471"/>
      <c r="IB17" s="471"/>
    </row>
    <row r="18" ht="31.5" customHeight="1" spans="1:236">
      <c r="A18" s="376" t="s">
        <v>412</v>
      </c>
      <c r="B18" s="376" t="s">
        <v>393</v>
      </c>
      <c r="C18" s="276" t="s">
        <v>394</v>
      </c>
      <c r="D18" s="376" t="s">
        <v>402</v>
      </c>
      <c r="E18" s="376" t="s">
        <v>413</v>
      </c>
      <c r="F18" s="461"/>
      <c r="G18" s="459">
        <v>50</v>
      </c>
      <c r="H18" s="461"/>
      <c r="I18" s="459">
        <f t="shared" si="0"/>
        <v>250000</v>
      </c>
      <c r="J18" s="459">
        <f t="shared" si="1"/>
        <v>250000</v>
      </c>
      <c r="K18" s="459">
        <v>250000</v>
      </c>
      <c r="L18" s="461"/>
      <c r="M18" s="461"/>
      <c r="N18" s="461"/>
      <c r="O18" s="461"/>
      <c r="P18" s="461"/>
      <c r="Q18" s="461"/>
      <c r="R18" s="461"/>
      <c r="S18" s="461"/>
      <c r="T18" s="461"/>
      <c r="U18" s="471"/>
      <c r="V18" s="471"/>
      <c r="W18" s="471"/>
      <c r="X18" s="471"/>
      <c r="Y18" s="471"/>
      <c r="Z18" s="471"/>
      <c r="AA18" s="471"/>
      <c r="AB18" s="471"/>
      <c r="AC18" s="471"/>
      <c r="AD18" s="471"/>
      <c r="AE18" s="471"/>
      <c r="AF18" s="471"/>
      <c r="AG18" s="471"/>
      <c r="AH18" s="471"/>
      <c r="AI18" s="471"/>
      <c r="AJ18" s="471"/>
      <c r="AK18" s="471"/>
      <c r="AL18" s="471"/>
      <c r="AM18" s="471"/>
      <c r="AN18" s="471"/>
      <c r="AO18" s="471"/>
      <c r="AP18" s="471"/>
      <c r="AQ18" s="471"/>
      <c r="AR18" s="471"/>
      <c r="AS18" s="471"/>
      <c r="AT18" s="471"/>
      <c r="AU18" s="471"/>
      <c r="AV18" s="471"/>
      <c r="AW18" s="471"/>
      <c r="AX18" s="471"/>
      <c r="AY18" s="471"/>
      <c r="AZ18" s="471"/>
      <c r="BA18" s="471"/>
      <c r="BB18" s="471"/>
      <c r="BC18" s="471"/>
      <c r="BD18" s="471"/>
      <c r="BE18" s="471"/>
      <c r="BF18" s="471"/>
      <c r="BG18" s="471"/>
      <c r="BH18" s="471"/>
      <c r="BI18" s="471"/>
      <c r="BJ18" s="471"/>
      <c r="BK18" s="471"/>
      <c r="BL18" s="471"/>
      <c r="BM18" s="471"/>
      <c r="BN18" s="471"/>
      <c r="BO18" s="471"/>
      <c r="BP18" s="471"/>
      <c r="BQ18" s="471"/>
      <c r="BR18" s="471"/>
      <c r="BS18" s="471"/>
      <c r="BT18" s="471"/>
      <c r="BU18" s="471"/>
      <c r="BV18" s="471"/>
      <c r="BW18" s="471"/>
      <c r="BX18" s="471"/>
      <c r="BY18" s="471"/>
      <c r="BZ18" s="471"/>
      <c r="CA18" s="471"/>
      <c r="CB18" s="471"/>
      <c r="CC18" s="471"/>
      <c r="CD18" s="471"/>
      <c r="CE18" s="471"/>
      <c r="CF18" s="471"/>
      <c r="CG18" s="471"/>
      <c r="CH18" s="471"/>
      <c r="CI18" s="471"/>
      <c r="CJ18" s="471"/>
      <c r="CK18" s="471"/>
      <c r="CL18" s="471"/>
      <c r="CM18" s="471"/>
      <c r="CN18" s="471"/>
      <c r="CO18" s="471"/>
      <c r="CP18" s="471"/>
      <c r="CQ18" s="471"/>
      <c r="CR18" s="471"/>
      <c r="CS18" s="471"/>
      <c r="CT18" s="471"/>
      <c r="CU18" s="471"/>
      <c r="CV18" s="471"/>
      <c r="CW18" s="471"/>
      <c r="CX18" s="471"/>
      <c r="CY18" s="471"/>
      <c r="CZ18" s="471"/>
      <c r="DA18" s="471"/>
      <c r="DB18" s="471"/>
      <c r="DC18" s="471"/>
      <c r="DD18" s="471"/>
      <c r="DE18" s="471"/>
      <c r="DF18" s="471"/>
      <c r="DG18" s="471"/>
      <c r="DH18" s="471"/>
      <c r="DI18" s="471"/>
      <c r="DJ18" s="471"/>
      <c r="DK18" s="471"/>
      <c r="DL18" s="471"/>
      <c r="DM18" s="471"/>
      <c r="DN18" s="471"/>
      <c r="DO18" s="471"/>
      <c r="DP18" s="471"/>
      <c r="DQ18" s="471"/>
      <c r="DR18" s="471"/>
      <c r="DS18" s="471"/>
      <c r="DT18" s="471"/>
      <c r="DU18" s="471"/>
      <c r="DV18" s="471"/>
      <c r="DW18" s="471"/>
      <c r="DX18" s="471"/>
      <c r="DY18" s="471"/>
      <c r="DZ18" s="471"/>
      <c r="EA18" s="471"/>
      <c r="EB18" s="471"/>
      <c r="EC18" s="471"/>
      <c r="ED18" s="471"/>
      <c r="EE18" s="471"/>
      <c r="EF18" s="471"/>
      <c r="EG18" s="471"/>
      <c r="EH18" s="471"/>
      <c r="EI18" s="471"/>
      <c r="EJ18" s="471"/>
      <c r="EK18" s="471"/>
      <c r="EL18" s="471"/>
      <c r="EM18" s="471"/>
      <c r="EN18" s="471"/>
      <c r="EO18" s="471"/>
      <c r="EP18" s="471"/>
      <c r="EQ18" s="471"/>
      <c r="ER18" s="471"/>
      <c r="ES18" s="471"/>
      <c r="ET18" s="471"/>
      <c r="EU18" s="471"/>
      <c r="EV18" s="471"/>
      <c r="EW18" s="471"/>
      <c r="EX18" s="471"/>
      <c r="EY18" s="471"/>
      <c r="EZ18" s="471"/>
      <c r="FA18" s="471"/>
      <c r="FB18" s="471"/>
      <c r="FC18" s="471"/>
      <c r="FD18" s="471"/>
      <c r="FE18" s="471"/>
      <c r="FF18" s="471"/>
      <c r="FG18" s="471"/>
      <c r="FH18" s="471"/>
      <c r="FI18" s="471"/>
      <c r="FJ18" s="471"/>
      <c r="FK18" s="471"/>
      <c r="FL18" s="471"/>
      <c r="FM18" s="471"/>
      <c r="FN18" s="471"/>
      <c r="FO18" s="471"/>
      <c r="FP18" s="471"/>
      <c r="FQ18" s="471"/>
      <c r="FR18" s="471"/>
      <c r="FS18" s="471"/>
      <c r="FT18" s="471"/>
      <c r="FU18" s="471"/>
      <c r="FV18" s="471"/>
      <c r="FW18" s="471"/>
      <c r="FX18" s="471"/>
      <c r="FY18" s="471"/>
      <c r="FZ18" s="471"/>
      <c r="GA18" s="471"/>
      <c r="GB18" s="471"/>
      <c r="GC18" s="471"/>
      <c r="GD18" s="471"/>
      <c r="GE18" s="471"/>
      <c r="GF18" s="471"/>
      <c r="GG18" s="471"/>
      <c r="GH18" s="471"/>
      <c r="GI18" s="471"/>
      <c r="GJ18" s="471"/>
      <c r="GK18" s="471"/>
      <c r="GL18" s="471"/>
      <c r="GM18" s="471"/>
      <c r="GN18" s="471"/>
      <c r="GO18" s="471"/>
      <c r="GP18" s="471"/>
      <c r="GQ18" s="471"/>
      <c r="GR18" s="471"/>
      <c r="GS18" s="471"/>
      <c r="GT18" s="471"/>
      <c r="GU18" s="471"/>
      <c r="GV18" s="471"/>
      <c r="GW18" s="471"/>
      <c r="GX18" s="471"/>
      <c r="GY18" s="471"/>
      <c r="GZ18" s="471"/>
      <c r="HA18" s="471"/>
      <c r="HB18" s="471"/>
      <c r="HC18" s="471"/>
      <c r="HD18" s="471"/>
      <c r="HE18" s="471"/>
      <c r="HF18" s="471"/>
      <c r="HG18" s="471"/>
      <c r="HH18" s="471"/>
      <c r="HI18" s="471"/>
      <c r="HJ18" s="471"/>
      <c r="HK18" s="471"/>
      <c r="HL18" s="471"/>
      <c r="HM18" s="471"/>
      <c r="HN18" s="471"/>
      <c r="HO18" s="471"/>
      <c r="HP18" s="471"/>
      <c r="HQ18" s="471"/>
      <c r="HR18" s="471"/>
      <c r="HS18" s="471"/>
      <c r="HT18" s="471"/>
      <c r="HU18" s="471"/>
      <c r="HV18" s="471"/>
      <c r="HW18" s="471"/>
      <c r="HX18" s="471"/>
      <c r="HY18" s="471"/>
      <c r="HZ18" s="471"/>
      <c r="IA18" s="471"/>
      <c r="IB18" s="471"/>
    </row>
    <row r="19" ht="31.5" customHeight="1" spans="1:20">
      <c r="A19" s="376">
        <v>6</v>
      </c>
      <c r="B19" s="376" t="s">
        <v>393</v>
      </c>
      <c r="C19" s="276" t="s">
        <v>394</v>
      </c>
      <c r="D19" s="376" t="s">
        <v>414</v>
      </c>
      <c r="E19" s="376" t="s">
        <v>415</v>
      </c>
      <c r="F19" s="461"/>
      <c r="G19" s="459">
        <v>0</v>
      </c>
      <c r="H19" s="462"/>
      <c r="I19" s="459">
        <f t="shared" si="0"/>
        <v>6000000</v>
      </c>
      <c r="J19" s="459">
        <f t="shared" si="1"/>
        <v>6000000</v>
      </c>
      <c r="K19" s="459">
        <v>6000000</v>
      </c>
      <c r="L19" s="462"/>
      <c r="M19" s="462"/>
      <c r="N19" s="462"/>
      <c r="O19" s="462"/>
      <c r="P19" s="462"/>
      <c r="Q19" s="462"/>
      <c r="R19" s="462"/>
      <c r="S19" s="462"/>
      <c r="T19" s="462"/>
    </row>
    <row r="20" ht="31.5" customHeight="1" spans="1:20">
      <c r="A20" s="376" t="s">
        <v>416</v>
      </c>
      <c r="B20" s="376" t="s">
        <v>393</v>
      </c>
      <c r="C20" s="276" t="s">
        <v>394</v>
      </c>
      <c r="D20" s="376" t="s">
        <v>403</v>
      </c>
      <c r="E20" s="376" t="s">
        <v>411</v>
      </c>
      <c r="F20" s="462"/>
      <c r="G20" s="459">
        <v>40</v>
      </c>
      <c r="H20" s="462"/>
      <c r="I20" s="459">
        <f t="shared" si="0"/>
        <v>200000</v>
      </c>
      <c r="J20" s="459">
        <f t="shared" si="1"/>
        <v>200000</v>
      </c>
      <c r="K20" s="459">
        <v>200000</v>
      </c>
      <c r="L20" s="462"/>
      <c r="M20" s="462"/>
      <c r="N20" s="462"/>
      <c r="O20" s="462"/>
      <c r="P20" s="462"/>
      <c r="Q20" s="462"/>
      <c r="R20" s="462"/>
      <c r="S20" s="462"/>
      <c r="T20" s="462"/>
    </row>
    <row r="21" ht="31.5" customHeight="1" spans="1:20">
      <c r="A21" s="376">
        <v>7</v>
      </c>
      <c r="B21" s="376" t="s">
        <v>393</v>
      </c>
      <c r="C21" s="276" t="s">
        <v>394</v>
      </c>
      <c r="D21" s="376" t="s">
        <v>417</v>
      </c>
      <c r="E21" s="376" t="s">
        <v>413</v>
      </c>
      <c r="F21" s="462"/>
      <c r="G21" s="459">
        <v>20</v>
      </c>
      <c r="H21" s="462"/>
      <c r="I21" s="459">
        <f t="shared" si="0"/>
        <v>100000</v>
      </c>
      <c r="J21" s="459">
        <f t="shared" si="1"/>
        <v>100000</v>
      </c>
      <c r="K21" s="459">
        <v>100000</v>
      </c>
      <c r="L21" s="462"/>
      <c r="M21" s="462"/>
      <c r="N21" s="462"/>
      <c r="O21" s="462"/>
      <c r="P21" s="462"/>
      <c r="Q21" s="462"/>
      <c r="R21" s="462"/>
      <c r="S21" s="462"/>
      <c r="T21" s="462"/>
    </row>
    <row r="22" ht="31.5" customHeight="1" spans="1:20">
      <c r="A22" s="376" t="s">
        <v>418</v>
      </c>
      <c r="B22" s="376" t="s">
        <v>393</v>
      </c>
      <c r="C22" s="276" t="s">
        <v>394</v>
      </c>
      <c r="D22" s="376" t="s">
        <v>419</v>
      </c>
      <c r="E22" s="376" t="s">
        <v>420</v>
      </c>
      <c r="F22" s="462"/>
      <c r="G22" s="459">
        <v>60</v>
      </c>
      <c r="H22" s="462"/>
      <c r="I22" s="459">
        <f t="shared" si="0"/>
        <v>60000</v>
      </c>
      <c r="J22" s="459">
        <f t="shared" si="1"/>
        <v>60000</v>
      </c>
      <c r="K22" s="459">
        <v>60000</v>
      </c>
      <c r="L22" s="462"/>
      <c r="M22" s="462"/>
      <c r="N22" s="462"/>
      <c r="O22" s="462"/>
      <c r="P22" s="462"/>
      <c r="Q22" s="462"/>
      <c r="R22" s="462"/>
      <c r="S22" s="462"/>
      <c r="T22" s="462"/>
    </row>
    <row r="23" ht="31.5" customHeight="1" spans="1:20">
      <c r="A23" s="376">
        <v>8</v>
      </c>
      <c r="B23" s="376" t="s">
        <v>393</v>
      </c>
      <c r="C23" s="276" t="s">
        <v>394</v>
      </c>
      <c r="D23" s="376" t="s">
        <v>397</v>
      </c>
      <c r="E23" s="376" t="s">
        <v>421</v>
      </c>
      <c r="F23" s="462"/>
      <c r="G23" s="459">
        <v>10</v>
      </c>
      <c r="H23" s="462"/>
      <c r="I23" s="459">
        <f t="shared" si="0"/>
        <v>10000</v>
      </c>
      <c r="J23" s="459">
        <f t="shared" si="1"/>
        <v>10000</v>
      </c>
      <c r="K23" s="459">
        <v>10000</v>
      </c>
      <c r="L23" s="462"/>
      <c r="M23" s="462"/>
      <c r="N23" s="462"/>
      <c r="O23" s="462"/>
      <c r="P23" s="462"/>
      <c r="Q23" s="462"/>
      <c r="R23" s="462"/>
      <c r="S23" s="462"/>
      <c r="T23" s="462"/>
    </row>
    <row r="24" ht="31.5" customHeight="1" spans="1:20">
      <c r="A24" s="376" t="s">
        <v>422</v>
      </c>
      <c r="B24" s="376" t="s">
        <v>393</v>
      </c>
      <c r="C24" s="276" t="s">
        <v>394</v>
      </c>
      <c r="D24" s="376" t="s">
        <v>402</v>
      </c>
      <c r="E24" s="376" t="s">
        <v>411</v>
      </c>
      <c r="F24" s="462"/>
      <c r="G24" s="459">
        <v>30</v>
      </c>
      <c r="H24" s="462"/>
      <c r="I24" s="459">
        <f t="shared" si="0"/>
        <v>100000</v>
      </c>
      <c r="J24" s="459">
        <f t="shared" si="1"/>
        <v>100000</v>
      </c>
      <c r="K24" s="459">
        <v>100000</v>
      </c>
      <c r="L24" s="462"/>
      <c r="M24" s="462"/>
      <c r="N24" s="462"/>
      <c r="O24" s="462"/>
      <c r="P24" s="462"/>
      <c r="Q24" s="462"/>
      <c r="R24" s="462"/>
      <c r="S24" s="462"/>
      <c r="T24" s="462"/>
    </row>
    <row r="25" ht="31.5" customHeight="1" spans="1:20">
      <c r="A25" s="376">
        <v>9</v>
      </c>
      <c r="B25" s="376" t="s">
        <v>393</v>
      </c>
      <c r="C25" s="276" t="s">
        <v>394</v>
      </c>
      <c r="D25" s="376" t="s">
        <v>423</v>
      </c>
      <c r="E25" s="376" t="s">
        <v>424</v>
      </c>
      <c r="F25" s="462"/>
      <c r="G25" s="459">
        <v>50</v>
      </c>
      <c r="H25" s="462"/>
      <c r="I25" s="459">
        <f t="shared" si="0"/>
        <v>20000</v>
      </c>
      <c r="J25" s="459">
        <f t="shared" si="1"/>
        <v>20000</v>
      </c>
      <c r="K25" s="459">
        <v>20000</v>
      </c>
      <c r="L25" s="462"/>
      <c r="M25" s="462"/>
      <c r="N25" s="462"/>
      <c r="O25" s="462"/>
      <c r="P25" s="462"/>
      <c r="Q25" s="462"/>
      <c r="R25" s="462"/>
      <c r="S25" s="462"/>
      <c r="T25" s="462"/>
    </row>
    <row r="26" s="380" customFormat="1" ht="24" customHeight="1" spans="1:248">
      <c r="A26" s="463"/>
      <c r="B26" s="230" t="s">
        <v>110</v>
      </c>
      <c r="C26" s="231" t="s">
        <v>425</v>
      </c>
      <c r="D26" s="464"/>
      <c r="E26" s="464"/>
      <c r="F26" s="464">
        <v>2200150</v>
      </c>
      <c r="G26" s="464">
        <f>SUM(G27:G35)</f>
        <v>140</v>
      </c>
      <c r="H26" s="464"/>
      <c r="I26" s="478">
        <f t="shared" si="0"/>
        <v>1213000</v>
      </c>
      <c r="J26" s="480">
        <f t="shared" si="1"/>
        <v>1213000</v>
      </c>
      <c r="K26" s="481">
        <f>SUM(K27:K35)</f>
        <v>1213000</v>
      </c>
      <c r="L26" s="464"/>
      <c r="M26" s="482"/>
      <c r="N26" s="482"/>
      <c r="O26" s="482"/>
      <c r="P26" s="482"/>
      <c r="Q26" s="464"/>
      <c r="R26" s="464"/>
      <c r="S26" s="464"/>
      <c r="T26" s="482"/>
      <c r="U26" s="489"/>
      <c r="V26" s="489"/>
      <c r="W26" s="489"/>
      <c r="X26" s="489"/>
      <c r="Y26" s="489"/>
      <c r="Z26" s="489"/>
      <c r="AA26" s="489"/>
      <c r="AB26" s="489"/>
      <c r="AC26" s="489"/>
      <c r="AD26" s="489"/>
      <c r="AE26" s="489"/>
      <c r="AF26" s="489"/>
      <c r="AG26" s="489"/>
      <c r="AH26" s="489"/>
      <c r="AI26" s="489"/>
      <c r="AJ26" s="489"/>
      <c r="AK26" s="489"/>
      <c r="AL26" s="489"/>
      <c r="AM26" s="489"/>
      <c r="AN26" s="489"/>
      <c r="AO26" s="489"/>
      <c r="AP26" s="489"/>
      <c r="AQ26" s="489"/>
      <c r="AR26" s="489"/>
      <c r="AS26" s="489"/>
      <c r="AT26" s="489"/>
      <c r="AU26" s="489"/>
      <c r="AV26" s="489"/>
      <c r="AW26" s="489"/>
      <c r="AX26" s="489"/>
      <c r="AY26" s="489"/>
      <c r="AZ26" s="489"/>
      <c r="BA26" s="489"/>
      <c r="BB26" s="489"/>
      <c r="BC26" s="489"/>
      <c r="BD26" s="489"/>
      <c r="BE26" s="489"/>
      <c r="BF26" s="489"/>
      <c r="BG26" s="489"/>
      <c r="BH26" s="489"/>
      <c r="BI26" s="489"/>
      <c r="BJ26" s="489"/>
      <c r="BK26" s="489"/>
      <c r="BL26" s="489"/>
      <c r="BM26" s="489"/>
      <c r="BN26" s="489"/>
      <c r="BO26" s="489"/>
      <c r="BP26" s="489"/>
      <c r="BQ26" s="489"/>
      <c r="BR26" s="489"/>
      <c r="BS26" s="489"/>
      <c r="BT26" s="489"/>
      <c r="BU26" s="489"/>
      <c r="BV26" s="489"/>
      <c r="BW26" s="489"/>
      <c r="BX26" s="489"/>
      <c r="BY26" s="489"/>
      <c r="BZ26" s="489"/>
      <c r="CA26" s="489"/>
      <c r="CB26" s="489"/>
      <c r="CC26" s="489"/>
      <c r="CD26" s="489"/>
      <c r="CE26" s="489"/>
      <c r="CF26" s="489"/>
      <c r="CG26" s="489"/>
      <c r="CH26" s="489"/>
      <c r="CI26" s="489"/>
      <c r="CJ26" s="489"/>
      <c r="CK26" s="489"/>
      <c r="CL26" s="489"/>
      <c r="CM26" s="489"/>
      <c r="CN26" s="489"/>
      <c r="CO26" s="489"/>
      <c r="CP26" s="489"/>
      <c r="CQ26" s="489"/>
      <c r="CR26" s="489"/>
      <c r="CS26" s="489"/>
      <c r="CT26" s="489"/>
      <c r="CU26" s="489"/>
      <c r="CV26" s="489"/>
      <c r="CW26" s="489"/>
      <c r="CX26" s="489"/>
      <c r="CY26" s="489"/>
      <c r="CZ26" s="489"/>
      <c r="DA26" s="489"/>
      <c r="DB26" s="489"/>
      <c r="DC26" s="489"/>
      <c r="DD26" s="489"/>
      <c r="DE26" s="489"/>
      <c r="DF26" s="489"/>
      <c r="DG26" s="489"/>
      <c r="DH26" s="489"/>
      <c r="DI26" s="489"/>
      <c r="DJ26" s="489"/>
      <c r="DK26" s="489"/>
      <c r="DL26" s="489"/>
      <c r="DM26" s="489"/>
      <c r="DN26" s="489"/>
      <c r="DO26" s="489"/>
      <c r="DP26" s="489"/>
      <c r="DQ26" s="489"/>
      <c r="DR26" s="489"/>
      <c r="DS26" s="489"/>
      <c r="DT26" s="489"/>
      <c r="DU26" s="489"/>
      <c r="DV26" s="489"/>
      <c r="DW26" s="489"/>
      <c r="DX26" s="489"/>
      <c r="DY26" s="489"/>
      <c r="DZ26" s="489"/>
      <c r="EA26" s="489"/>
      <c r="EB26" s="489"/>
      <c r="EC26" s="489"/>
      <c r="ED26" s="489"/>
      <c r="EE26" s="489"/>
      <c r="EF26" s="489"/>
      <c r="EG26" s="489"/>
      <c r="EH26" s="489"/>
      <c r="EI26" s="489"/>
      <c r="EJ26" s="489"/>
      <c r="EK26" s="489"/>
      <c r="EL26" s="489"/>
      <c r="EM26" s="489"/>
      <c r="EN26" s="489"/>
      <c r="EO26" s="489"/>
      <c r="EP26" s="489"/>
      <c r="EQ26" s="489"/>
      <c r="ER26" s="489"/>
      <c r="ES26" s="489"/>
      <c r="ET26" s="489"/>
      <c r="EU26" s="489"/>
      <c r="EV26" s="489"/>
      <c r="EW26" s="489"/>
      <c r="EX26" s="489"/>
      <c r="EY26" s="489"/>
      <c r="EZ26" s="489"/>
      <c r="FA26" s="489"/>
      <c r="FB26" s="489"/>
      <c r="FC26" s="489"/>
      <c r="FD26" s="489"/>
      <c r="FE26" s="489"/>
      <c r="FF26" s="489"/>
      <c r="FG26" s="489"/>
      <c r="FH26" s="489"/>
      <c r="FI26" s="489"/>
      <c r="FJ26" s="489"/>
      <c r="FK26" s="489"/>
      <c r="FL26" s="489"/>
      <c r="FM26" s="489"/>
      <c r="FN26" s="489"/>
      <c r="FO26" s="489"/>
      <c r="FP26" s="489"/>
      <c r="FQ26" s="489"/>
      <c r="FR26" s="489"/>
      <c r="FS26" s="489"/>
      <c r="FT26" s="489"/>
      <c r="FU26" s="489"/>
      <c r="FV26" s="489"/>
      <c r="FW26" s="489"/>
      <c r="FX26" s="489"/>
      <c r="FY26" s="489"/>
      <c r="FZ26" s="489"/>
      <c r="GA26" s="489"/>
      <c r="GB26" s="489"/>
      <c r="GC26" s="489"/>
      <c r="GD26" s="489"/>
      <c r="GE26" s="489"/>
      <c r="GF26" s="489"/>
      <c r="GG26" s="489"/>
      <c r="GH26" s="489"/>
      <c r="GI26" s="489"/>
      <c r="GJ26" s="489"/>
      <c r="GK26" s="489"/>
      <c r="GL26" s="489"/>
      <c r="GM26" s="489"/>
      <c r="GN26" s="489"/>
      <c r="GO26" s="489"/>
      <c r="GP26" s="489"/>
      <c r="GQ26" s="489"/>
      <c r="GR26" s="489"/>
      <c r="GS26" s="489"/>
      <c r="GT26" s="489"/>
      <c r="GU26" s="489"/>
      <c r="GV26" s="489"/>
      <c r="GW26" s="489"/>
      <c r="GX26" s="489"/>
      <c r="GY26" s="489"/>
      <c r="GZ26" s="489"/>
      <c r="HA26" s="489"/>
      <c r="HB26" s="489"/>
      <c r="HC26" s="489"/>
      <c r="HD26" s="489"/>
      <c r="HE26" s="489"/>
      <c r="HF26" s="489"/>
      <c r="HG26" s="489"/>
      <c r="HH26" s="489"/>
      <c r="HI26" s="489"/>
      <c r="HJ26" s="489"/>
      <c r="HK26" s="489"/>
      <c r="HL26" s="489"/>
      <c r="HM26" s="489"/>
      <c r="HN26" s="489"/>
      <c r="HO26" s="489"/>
      <c r="HP26" s="489"/>
      <c r="HQ26" s="489"/>
      <c r="HR26" s="489"/>
      <c r="HS26" s="489"/>
      <c r="HT26" s="489"/>
      <c r="HU26" s="489"/>
      <c r="HV26" s="489"/>
      <c r="HW26" s="489"/>
      <c r="HX26" s="489"/>
      <c r="HY26" s="489"/>
      <c r="HZ26" s="489"/>
      <c r="IA26" s="489"/>
      <c r="IB26" s="489"/>
      <c r="IC26" s="489"/>
      <c r="ID26" s="489"/>
      <c r="IE26" s="489"/>
      <c r="IF26" s="489"/>
      <c r="IG26" s="489"/>
      <c r="IH26" s="489"/>
      <c r="II26" s="489"/>
      <c r="IJ26" s="489"/>
      <c r="IK26" s="489"/>
      <c r="IL26" s="489"/>
      <c r="IM26" s="489"/>
      <c r="IN26" s="489"/>
    </row>
    <row r="27" s="217" customFormat="1" ht="24" customHeight="1" spans="1:248">
      <c r="A27" s="456">
        <v>1</v>
      </c>
      <c r="B27" s="276" t="s">
        <v>110</v>
      </c>
      <c r="C27" s="376" t="s">
        <v>111</v>
      </c>
      <c r="D27" s="376" t="s">
        <v>414</v>
      </c>
      <c r="E27" s="376"/>
      <c r="F27" s="335">
        <v>2200150</v>
      </c>
      <c r="G27" s="465">
        <v>10</v>
      </c>
      <c r="H27" s="376" t="s">
        <v>426</v>
      </c>
      <c r="I27" s="422">
        <f t="shared" ref="I26:I40" si="2">J27</f>
        <v>200000</v>
      </c>
      <c r="J27" s="422">
        <f t="shared" si="1"/>
        <v>200000</v>
      </c>
      <c r="K27" s="422">
        <v>200000</v>
      </c>
      <c r="L27" s="465"/>
      <c r="M27" s="376"/>
      <c r="N27" s="465"/>
      <c r="O27" s="477"/>
      <c r="P27" s="477"/>
      <c r="Q27" s="457"/>
      <c r="R27" s="457"/>
      <c r="S27" s="457"/>
      <c r="T27" s="477"/>
      <c r="U27" s="471"/>
      <c r="V27" s="471"/>
      <c r="W27" s="471"/>
      <c r="X27" s="471"/>
      <c r="Y27" s="471"/>
      <c r="Z27" s="471"/>
      <c r="AA27" s="471"/>
      <c r="AB27" s="471"/>
      <c r="AC27" s="471"/>
      <c r="AD27" s="471"/>
      <c r="AE27" s="471"/>
      <c r="AF27" s="471"/>
      <c r="AG27" s="471"/>
      <c r="AH27" s="471"/>
      <c r="AI27" s="471"/>
      <c r="AJ27" s="471"/>
      <c r="AK27" s="471"/>
      <c r="AL27" s="471"/>
      <c r="AM27" s="471"/>
      <c r="AN27" s="471"/>
      <c r="AO27" s="471"/>
      <c r="AP27" s="471"/>
      <c r="AQ27" s="471"/>
      <c r="AR27" s="471"/>
      <c r="AS27" s="471"/>
      <c r="AT27" s="471"/>
      <c r="AU27" s="471"/>
      <c r="AV27" s="471"/>
      <c r="AW27" s="471"/>
      <c r="AX27" s="471"/>
      <c r="AY27" s="471"/>
      <c r="AZ27" s="471"/>
      <c r="BA27" s="471"/>
      <c r="BB27" s="471"/>
      <c r="BC27" s="471"/>
      <c r="BD27" s="471"/>
      <c r="BE27" s="471"/>
      <c r="BF27" s="471"/>
      <c r="BG27" s="471"/>
      <c r="BH27" s="471"/>
      <c r="BI27" s="471"/>
      <c r="BJ27" s="471"/>
      <c r="BK27" s="471"/>
      <c r="BL27" s="471"/>
      <c r="BM27" s="471"/>
      <c r="BN27" s="471"/>
      <c r="BO27" s="471"/>
      <c r="BP27" s="471"/>
      <c r="BQ27" s="471"/>
      <c r="BR27" s="471"/>
      <c r="BS27" s="471"/>
      <c r="BT27" s="471"/>
      <c r="BU27" s="471"/>
      <c r="BV27" s="471"/>
      <c r="BW27" s="471"/>
      <c r="BX27" s="471"/>
      <c r="BY27" s="471"/>
      <c r="BZ27" s="471"/>
      <c r="CA27" s="471"/>
      <c r="CB27" s="471"/>
      <c r="CC27" s="471"/>
      <c r="CD27" s="471"/>
      <c r="CE27" s="471"/>
      <c r="CF27" s="471"/>
      <c r="CG27" s="471"/>
      <c r="CH27" s="471"/>
      <c r="CI27" s="471"/>
      <c r="CJ27" s="471"/>
      <c r="CK27" s="471"/>
      <c r="CL27" s="471"/>
      <c r="CM27" s="471"/>
      <c r="CN27" s="471"/>
      <c r="CO27" s="471"/>
      <c r="CP27" s="471"/>
      <c r="CQ27" s="471"/>
      <c r="CR27" s="471"/>
      <c r="CS27" s="471"/>
      <c r="CT27" s="471"/>
      <c r="CU27" s="471"/>
      <c r="CV27" s="471"/>
      <c r="CW27" s="471"/>
      <c r="CX27" s="471"/>
      <c r="CY27" s="471"/>
      <c r="CZ27" s="471"/>
      <c r="DA27" s="471"/>
      <c r="DB27" s="471"/>
      <c r="DC27" s="471"/>
      <c r="DD27" s="471"/>
      <c r="DE27" s="471"/>
      <c r="DF27" s="471"/>
      <c r="DG27" s="471"/>
      <c r="DH27" s="471"/>
      <c r="DI27" s="471"/>
      <c r="DJ27" s="471"/>
      <c r="DK27" s="471"/>
      <c r="DL27" s="471"/>
      <c r="DM27" s="471"/>
      <c r="DN27" s="471"/>
      <c r="DO27" s="471"/>
      <c r="DP27" s="471"/>
      <c r="DQ27" s="471"/>
      <c r="DR27" s="471"/>
      <c r="DS27" s="471"/>
      <c r="DT27" s="471"/>
      <c r="DU27" s="471"/>
      <c r="DV27" s="471"/>
      <c r="DW27" s="471"/>
      <c r="DX27" s="471"/>
      <c r="DY27" s="471"/>
      <c r="DZ27" s="471"/>
      <c r="EA27" s="471"/>
      <c r="EB27" s="471"/>
      <c r="EC27" s="471"/>
      <c r="ED27" s="471"/>
      <c r="EE27" s="471"/>
      <c r="EF27" s="471"/>
      <c r="EG27" s="471"/>
      <c r="EH27" s="471"/>
      <c r="EI27" s="471"/>
      <c r="EJ27" s="471"/>
      <c r="EK27" s="471"/>
      <c r="EL27" s="471"/>
      <c r="EM27" s="471"/>
      <c r="EN27" s="471"/>
      <c r="EO27" s="471"/>
      <c r="EP27" s="471"/>
      <c r="EQ27" s="471"/>
      <c r="ER27" s="471"/>
      <c r="ES27" s="471"/>
      <c r="ET27" s="471"/>
      <c r="EU27" s="471"/>
      <c r="EV27" s="471"/>
      <c r="EW27" s="471"/>
      <c r="EX27" s="471"/>
      <c r="EY27" s="471"/>
      <c r="EZ27" s="471"/>
      <c r="FA27" s="471"/>
      <c r="FB27" s="471"/>
      <c r="FC27" s="471"/>
      <c r="FD27" s="471"/>
      <c r="FE27" s="471"/>
      <c r="FF27" s="471"/>
      <c r="FG27" s="471"/>
      <c r="FH27" s="471"/>
      <c r="FI27" s="471"/>
      <c r="FJ27" s="471"/>
      <c r="FK27" s="471"/>
      <c r="FL27" s="471"/>
      <c r="FM27" s="471"/>
      <c r="FN27" s="471"/>
      <c r="FO27" s="471"/>
      <c r="FP27" s="471"/>
      <c r="FQ27" s="471"/>
      <c r="FR27" s="471"/>
      <c r="FS27" s="471"/>
      <c r="FT27" s="471"/>
      <c r="FU27" s="471"/>
      <c r="FV27" s="471"/>
      <c r="FW27" s="471"/>
      <c r="FX27" s="471"/>
      <c r="FY27" s="471"/>
      <c r="FZ27" s="471"/>
      <c r="GA27" s="471"/>
      <c r="GB27" s="471"/>
      <c r="GC27" s="471"/>
      <c r="GD27" s="471"/>
      <c r="GE27" s="471"/>
      <c r="GF27" s="471"/>
      <c r="GG27" s="471"/>
      <c r="GH27" s="471"/>
      <c r="GI27" s="471"/>
      <c r="GJ27" s="471"/>
      <c r="GK27" s="471"/>
      <c r="GL27" s="471"/>
      <c r="GM27" s="471"/>
      <c r="GN27" s="471"/>
      <c r="GO27" s="471"/>
      <c r="GP27" s="471"/>
      <c r="GQ27" s="471"/>
      <c r="GR27" s="471"/>
      <c r="GS27" s="471"/>
      <c r="GT27" s="471"/>
      <c r="GU27" s="471"/>
      <c r="GV27" s="471"/>
      <c r="GW27" s="471"/>
      <c r="GX27" s="471"/>
      <c r="GY27" s="471"/>
      <c r="GZ27" s="471"/>
      <c r="HA27" s="471"/>
      <c r="HB27" s="471"/>
      <c r="HC27" s="471"/>
      <c r="HD27" s="471"/>
      <c r="HE27" s="471"/>
      <c r="HF27" s="471"/>
      <c r="HG27" s="471"/>
      <c r="HH27" s="471"/>
      <c r="HI27" s="471"/>
      <c r="HJ27" s="471"/>
      <c r="HK27" s="471"/>
      <c r="HL27" s="471"/>
      <c r="HM27" s="471"/>
      <c r="HN27" s="471"/>
      <c r="HO27" s="471"/>
      <c r="HP27" s="471"/>
      <c r="HQ27" s="471"/>
      <c r="HR27" s="471"/>
      <c r="HS27" s="471"/>
      <c r="HT27" s="471"/>
      <c r="HU27" s="471"/>
      <c r="HV27" s="471"/>
      <c r="HW27" s="471"/>
      <c r="HX27" s="471"/>
      <c r="HY27" s="471"/>
      <c r="HZ27" s="471"/>
      <c r="IA27" s="471"/>
      <c r="IB27" s="471"/>
      <c r="IC27" s="471"/>
      <c r="ID27" s="471"/>
      <c r="IE27" s="471"/>
      <c r="IF27" s="471"/>
      <c r="IG27" s="471"/>
      <c r="IH27" s="471"/>
      <c r="II27" s="471"/>
      <c r="IJ27" s="471"/>
      <c r="IK27" s="471"/>
      <c r="IL27" s="471"/>
      <c r="IM27" s="471"/>
      <c r="IN27" s="471"/>
    </row>
    <row r="28" s="217" customFormat="1" ht="24" customHeight="1" spans="1:248">
      <c r="A28" s="456">
        <v>2</v>
      </c>
      <c r="B28" s="276" t="s">
        <v>110</v>
      </c>
      <c r="C28" s="376" t="s">
        <v>111</v>
      </c>
      <c r="D28" s="376" t="s">
        <v>400</v>
      </c>
      <c r="E28" s="376"/>
      <c r="F28" s="335">
        <v>2200150</v>
      </c>
      <c r="G28" s="465">
        <v>10</v>
      </c>
      <c r="H28" s="376" t="s">
        <v>426</v>
      </c>
      <c r="I28" s="422">
        <f t="shared" si="2"/>
        <v>500000</v>
      </c>
      <c r="J28" s="422">
        <f t="shared" si="1"/>
        <v>500000</v>
      </c>
      <c r="K28" s="422">
        <v>500000</v>
      </c>
      <c r="L28" s="465"/>
      <c r="M28" s="376"/>
      <c r="N28" s="465"/>
      <c r="O28" s="477"/>
      <c r="P28" s="477"/>
      <c r="Q28" s="457"/>
      <c r="R28" s="457"/>
      <c r="S28" s="457"/>
      <c r="T28" s="477"/>
      <c r="U28" s="471"/>
      <c r="V28" s="471"/>
      <c r="W28" s="471"/>
      <c r="X28" s="471"/>
      <c r="Y28" s="471"/>
      <c r="Z28" s="471"/>
      <c r="AA28" s="471"/>
      <c r="AB28" s="471"/>
      <c r="AC28" s="471"/>
      <c r="AD28" s="471"/>
      <c r="AE28" s="471"/>
      <c r="AF28" s="471"/>
      <c r="AG28" s="471"/>
      <c r="AH28" s="471"/>
      <c r="AI28" s="471"/>
      <c r="AJ28" s="471"/>
      <c r="AK28" s="471"/>
      <c r="AL28" s="471"/>
      <c r="AM28" s="471"/>
      <c r="AN28" s="471"/>
      <c r="AO28" s="471"/>
      <c r="AP28" s="471"/>
      <c r="AQ28" s="471"/>
      <c r="AR28" s="471"/>
      <c r="AS28" s="471"/>
      <c r="AT28" s="471"/>
      <c r="AU28" s="471"/>
      <c r="AV28" s="471"/>
      <c r="AW28" s="471"/>
      <c r="AX28" s="471"/>
      <c r="AY28" s="471"/>
      <c r="AZ28" s="471"/>
      <c r="BA28" s="471"/>
      <c r="BB28" s="471"/>
      <c r="BC28" s="471"/>
      <c r="BD28" s="471"/>
      <c r="BE28" s="471"/>
      <c r="BF28" s="471"/>
      <c r="BG28" s="471"/>
      <c r="BH28" s="471"/>
      <c r="BI28" s="471"/>
      <c r="BJ28" s="471"/>
      <c r="BK28" s="471"/>
      <c r="BL28" s="471"/>
      <c r="BM28" s="471"/>
      <c r="BN28" s="471"/>
      <c r="BO28" s="471"/>
      <c r="BP28" s="471"/>
      <c r="BQ28" s="471"/>
      <c r="BR28" s="471"/>
      <c r="BS28" s="471"/>
      <c r="BT28" s="471"/>
      <c r="BU28" s="471"/>
      <c r="BV28" s="471"/>
      <c r="BW28" s="471"/>
      <c r="BX28" s="471"/>
      <c r="BY28" s="471"/>
      <c r="BZ28" s="471"/>
      <c r="CA28" s="471"/>
      <c r="CB28" s="471"/>
      <c r="CC28" s="471"/>
      <c r="CD28" s="471"/>
      <c r="CE28" s="471"/>
      <c r="CF28" s="471"/>
      <c r="CG28" s="471"/>
      <c r="CH28" s="471"/>
      <c r="CI28" s="471"/>
      <c r="CJ28" s="471"/>
      <c r="CK28" s="471"/>
      <c r="CL28" s="471"/>
      <c r="CM28" s="471"/>
      <c r="CN28" s="471"/>
      <c r="CO28" s="471"/>
      <c r="CP28" s="471"/>
      <c r="CQ28" s="471"/>
      <c r="CR28" s="471"/>
      <c r="CS28" s="471"/>
      <c r="CT28" s="471"/>
      <c r="CU28" s="471"/>
      <c r="CV28" s="471"/>
      <c r="CW28" s="471"/>
      <c r="CX28" s="471"/>
      <c r="CY28" s="471"/>
      <c r="CZ28" s="471"/>
      <c r="DA28" s="471"/>
      <c r="DB28" s="471"/>
      <c r="DC28" s="471"/>
      <c r="DD28" s="471"/>
      <c r="DE28" s="471"/>
      <c r="DF28" s="471"/>
      <c r="DG28" s="471"/>
      <c r="DH28" s="471"/>
      <c r="DI28" s="471"/>
      <c r="DJ28" s="471"/>
      <c r="DK28" s="471"/>
      <c r="DL28" s="471"/>
      <c r="DM28" s="471"/>
      <c r="DN28" s="471"/>
      <c r="DO28" s="471"/>
      <c r="DP28" s="471"/>
      <c r="DQ28" s="471"/>
      <c r="DR28" s="471"/>
      <c r="DS28" s="471"/>
      <c r="DT28" s="471"/>
      <c r="DU28" s="471"/>
      <c r="DV28" s="471"/>
      <c r="DW28" s="471"/>
      <c r="DX28" s="471"/>
      <c r="DY28" s="471"/>
      <c r="DZ28" s="471"/>
      <c r="EA28" s="471"/>
      <c r="EB28" s="471"/>
      <c r="EC28" s="471"/>
      <c r="ED28" s="471"/>
      <c r="EE28" s="471"/>
      <c r="EF28" s="471"/>
      <c r="EG28" s="471"/>
      <c r="EH28" s="471"/>
      <c r="EI28" s="471"/>
      <c r="EJ28" s="471"/>
      <c r="EK28" s="471"/>
      <c r="EL28" s="471"/>
      <c r="EM28" s="471"/>
      <c r="EN28" s="471"/>
      <c r="EO28" s="471"/>
      <c r="EP28" s="471"/>
      <c r="EQ28" s="471"/>
      <c r="ER28" s="471"/>
      <c r="ES28" s="471"/>
      <c r="ET28" s="471"/>
      <c r="EU28" s="471"/>
      <c r="EV28" s="471"/>
      <c r="EW28" s="471"/>
      <c r="EX28" s="471"/>
      <c r="EY28" s="471"/>
      <c r="EZ28" s="471"/>
      <c r="FA28" s="471"/>
      <c r="FB28" s="471"/>
      <c r="FC28" s="471"/>
      <c r="FD28" s="471"/>
      <c r="FE28" s="471"/>
      <c r="FF28" s="471"/>
      <c r="FG28" s="471"/>
      <c r="FH28" s="471"/>
      <c r="FI28" s="471"/>
      <c r="FJ28" s="471"/>
      <c r="FK28" s="471"/>
      <c r="FL28" s="471"/>
      <c r="FM28" s="471"/>
      <c r="FN28" s="471"/>
      <c r="FO28" s="471"/>
      <c r="FP28" s="471"/>
      <c r="FQ28" s="471"/>
      <c r="FR28" s="471"/>
      <c r="FS28" s="471"/>
      <c r="FT28" s="471"/>
      <c r="FU28" s="471"/>
      <c r="FV28" s="471"/>
      <c r="FW28" s="471"/>
      <c r="FX28" s="471"/>
      <c r="FY28" s="471"/>
      <c r="FZ28" s="471"/>
      <c r="GA28" s="471"/>
      <c r="GB28" s="471"/>
      <c r="GC28" s="471"/>
      <c r="GD28" s="471"/>
      <c r="GE28" s="471"/>
      <c r="GF28" s="471"/>
      <c r="GG28" s="471"/>
      <c r="GH28" s="471"/>
      <c r="GI28" s="471"/>
      <c r="GJ28" s="471"/>
      <c r="GK28" s="471"/>
      <c r="GL28" s="471"/>
      <c r="GM28" s="471"/>
      <c r="GN28" s="471"/>
      <c r="GO28" s="471"/>
      <c r="GP28" s="471"/>
      <c r="GQ28" s="471"/>
      <c r="GR28" s="471"/>
      <c r="GS28" s="471"/>
      <c r="GT28" s="471"/>
      <c r="GU28" s="471"/>
      <c r="GV28" s="471"/>
      <c r="GW28" s="471"/>
      <c r="GX28" s="471"/>
      <c r="GY28" s="471"/>
      <c r="GZ28" s="471"/>
      <c r="HA28" s="471"/>
      <c r="HB28" s="471"/>
      <c r="HC28" s="471"/>
      <c r="HD28" s="471"/>
      <c r="HE28" s="471"/>
      <c r="HF28" s="471"/>
      <c r="HG28" s="471"/>
      <c r="HH28" s="471"/>
      <c r="HI28" s="471"/>
      <c r="HJ28" s="471"/>
      <c r="HK28" s="471"/>
      <c r="HL28" s="471"/>
      <c r="HM28" s="471"/>
      <c r="HN28" s="471"/>
      <c r="HO28" s="471"/>
      <c r="HP28" s="471"/>
      <c r="HQ28" s="471"/>
      <c r="HR28" s="471"/>
      <c r="HS28" s="471"/>
      <c r="HT28" s="471"/>
      <c r="HU28" s="471"/>
      <c r="HV28" s="471"/>
      <c r="HW28" s="471"/>
      <c r="HX28" s="471"/>
      <c r="HY28" s="471"/>
      <c r="HZ28" s="471"/>
      <c r="IA28" s="471"/>
      <c r="IB28" s="471"/>
      <c r="IC28" s="471"/>
      <c r="ID28" s="471"/>
      <c r="IE28" s="471"/>
      <c r="IF28" s="471"/>
      <c r="IG28" s="471"/>
      <c r="IH28" s="471"/>
      <c r="II28" s="471"/>
      <c r="IJ28" s="471"/>
      <c r="IK28" s="471"/>
      <c r="IL28" s="471"/>
      <c r="IM28" s="471"/>
      <c r="IN28" s="471"/>
    </row>
    <row r="29" s="217" customFormat="1" ht="24" customHeight="1" spans="1:248">
      <c r="A29" s="456">
        <v>3</v>
      </c>
      <c r="B29" s="276" t="s">
        <v>110</v>
      </c>
      <c r="C29" s="376" t="s">
        <v>111</v>
      </c>
      <c r="D29" s="376" t="s">
        <v>427</v>
      </c>
      <c r="E29" s="376"/>
      <c r="F29" s="335">
        <v>2200150</v>
      </c>
      <c r="G29" s="465">
        <v>15</v>
      </c>
      <c r="H29" s="376" t="s">
        <v>428</v>
      </c>
      <c r="I29" s="422">
        <f t="shared" si="2"/>
        <v>75000</v>
      </c>
      <c r="J29" s="422">
        <f t="shared" si="1"/>
        <v>75000</v>
      </c>
      <c r="K29" s="422">
        <v>75000</v>
      </c>
      <c r="L29" s="465"/>
      <c r="M29" s="376"/>
      <c r="N29" s="465"/>
      <c r="O29" s="477"/>
      <c r="P29" s="477"/>
      <c r="Q29" s="457"/>
      <c r="R29" s="457"/>
      <c r="S29" s="457"/>
      <c r="T29" s="477"/>
      <c r="U29" s="471"/>
      <c r="V29" s="471"/>
      <c r="W29" s="471"/>
      <c r="X29" s="471"/>
      <c r="Y29" s="471"/>
      <c r="Z29" s="471"/>
      <c r="AA29" s="471"/>
      <c r="AB29" s="471"/>
      <c r="AC29" s="471"/>
      <c r="AD29" s="471"/>
      <c r="AE29" s="471"/>
      <c r="AF29" s="471"/>
      <c r="AG29" s="471"/>
      <c r="AH29" s="471"/>
      <c r="AI29" s="471"/>
      <c r="AJ29" s="471"/>
      <c r="AK29" s="471"/>
      <c r="AL29" s="471"/>
      <c r="AM29" s="471"/>
      <c r="AN29" s="471"/>
      <c r="AO29" s="471"/>
      <c r="AP29" s="471"/>
      <c r="AQ29" s="471"/>
      <c r="AR29" s="471"/>
      <c r="AS29" s="471"/>
      <c r="AT29" s="471"/>
      <c r="AU29" s="471"/>
      <c r="AV29" s="471"/>
      <c r="AW29" s="471"/>
      <c r="AX29" s="471"/>
      <c r="AY29" s="471"/>
      <c r="AZ29" s="471"/>
      <c r="BA29" s="471"/>
      <c r="BB29" s="471"/>
      <c r="BC29" s="471"/>
      <c r="BD29" s="471"/>
      <c r="BE29" s="471"/>
      <c r="BF29" s="471"/>
      <c r="BG29" s="471"/>
      <c r="BH29" s="471"/>
      <c r="BI29" s="471"/>
      <c r="BJ29" s="471"/>
      <c r="BK29" s="471"/>
      <c r="BL29" s="471"/>
      <c r="BM29" s="471"/>
      <c r="BN29" s="471"/>
      <c r="BO29" s="471"/>
      <c r="BP29" s="471"/>
      <c r="BQ29" s="471"/>
      <c r="BR29" s="471"/>
      <c r="BS29" s="471"/>
      <c r="BT29" s="471"/>
      <c r="BU29" s="471"/>
      <c r="BV29" s="471"/>
      <c r="BW29" s="471"/>
      <c r="BX29" s="471"/>
      <c r="BY29" s="471"/>
      <c r="BZ29" s="471"/>
      <c r="CA29" s="471"/>
      <c r="CB29" s="471"/>
      <c r="CC29" s="471"/>
      <c r="CD29" s="471"/>
      <c r="CE29" s="471"/>
      <c r="CF29" s="471"/>
      <c r="CG29" s="471"/>
      <c r="CH29" s="471"/>
      <c r="CI29" s="471"/>
      <c r="CJ29" s="471"/>
      <c r="CK29" s="471"/>
      <c r="CL29" s="471"/>
      <c r="CM29" s="471"/>
      <c r="CN29" s="471"/>
      <c r="CO29" s="471"/>
      <c r="CP29" s="471"/>
      <c r="CQ29" s="471"/>
      <c r="CR29" s="471"/>
      <c r="CS29" s="471"/>
      <c r="CT29" s="471"/>
      <c r="CU29" s="471"/>
      <c r="CV29" s="471"/>
      <c r="CW29" s="471"/>
      <c r="CX29" s="471"/>
      <c r="CY29" s="471"/>
      <c r="CZ29" s="471"/>
      <c r="DA29" s="471"/>
      <c r="DB29" s="471"/>
      <c r="DC29" s="471"/>
      <c r="DD29" s="471"/>
      <c r="DE29" s="471"/>
      <c r="DF29" s="471"/>
      <c r="DG29" s="471"/>
      <c r="DH29" s="471"/>
      <c r="DI29" s="471"/>
      <c r="DJ29" s="471"/>
      <c r="DK29" s="471"/>
      <c r="DL29" s="471"/>
      <c r="DM29" s="471"/>
      <c r="DN29" s="471"/>
      <c r="DO29" s="471"/>
      <c r="DP29" s="471"/>
      <c r="DQ29" s="471"/>
      <c r="DR29" s="471"/>
      <c r="DS29" s="471"/>
      <c r="DT29" s="471"/>
      <c r="DU29" s="471"/>
      <c r="DV29" s="471"/>
      <c r="DW29" s="471"/>
      <c r="DX29" s="471"/>
      <c r="DY29" s="471"/>
      <c r="DZ29" s="471"/>
      <c r="EA29" s="471"/>
      <c r="EB29" s="471"/>
      <c r="EC29" s="471"/>
      <c r="ED29" s="471"/>
      <c r="EE29" s="471"/>
      <c r="EF29" s="471"/>
      <c r="EG29" s="471"/>
      <c r="EH29" s="471"/>
      <c r="EI29" s="471"/>
      <c r="EJ29" s="471"/>
      <c r="EK29" s="471"/>
      <c r="EL29" s="471"/>
      <c r="EM29" s="471"/>
      <c r="EN29" s="471"/>
      <c r="EO29" s="471"/>
      <c r="EP29" s="471"/>
      <c r="EQ29" s="471"/>
      <c r="ER29" s="471"/>
      <c r="ES29" s="471"/>
      <c r="ET29" s="471"/>
      <c r="EU29" s="471"/>
      <c r="EV29" s="471"/>
      <c r="EW29" s="471"/>
      <c r="EX29" s="471"/>
      <c r="EY29" s="471"/>
      <c r="EZ29" s="471"/>
      <c r="FA29" s="471"/>
      <c r="FB29" s="471"/>
      <c r="FC29" s="471"/>
      <c r="FD29" s="471"/>
      <c r="FE29" s="471"/>
      <c r="FF29" s="471"/>
      <c r="FG29" s="471"/>
      <c r="FH29" s="471"/>
      <c r="FI29" s="471"/>
      <c r="FJ29" s="471"/>
      <c r="FK29" s="471"/>
      <c r="FL29" s="471"/>
      <c r="FM29" s="471"/>
      <c r="FN29" s="471"/>
      <c r="FO29" s="471"/>
      <c r="FP29" s="471"/>
      <c r="FQ29" s="471"/>
      <c r="FR29" s="471"/>
      <c r="FS29" s="471"/>
      <c r="FT29" s="471"/>
      <c r="FU29" s="471"/>
      <c r="FV29" s="471"/>
      <c r="FW29" s="471"/>
      <c r="FX29" s="471"/>
      <c r="FY29" s="471"/>
      <c r="FZ29" s="471"/>
      <c r="GA29" s="471"/>
      <c r="GB29" s="471"/>
      <c r="GC29" s="471"/>
      <c r="GD29" s="471"/>
      <c r="GE29" s="471"/>
      <c r="GF29" s="471"/>
      <c r="GG29" s="471"/>
      <c r="GH29" s="471"/>
      <c r="GI29" s="471"/>
      <c r="GJ29" s="471"/>
      <c r="GK29" s="471"/>
      <c r="GL29" s="471"/>
      <c r="GM29" s="471"/>
      <c r="GN29" s="471"/>
      <c r="GO29" s="471"/>
      <c r="GP29" s="471"/>
      <c r="GQ29" s="471"/>
      <c r="GR29" s="471"/>
      <c r="GS29" s="471"/>
      <c r="GT29" s="471"/>
      <c r="GU29" s="471"/>
      <c r="GV29" s="471"/>
      <c r="GW29" s="471"/>
      <c r="GX29" s="471"/>
      <c r="GY29" s="471"/>
      <c r="GZ29" s="471"/>
      <c r="HA29" s="471"/>
      <c r="HB29" s="471"/>
      <c r="HC29" s="471"/>
      <c r="HD29" s="471"/>
      <c r="HE29" s="471"/>
      <c r="HF29" s="471"/>
      <c r="HG29" s="471"/>
      <c r="HH29" s="471"/>
      <c r="HI29" s="471"/>
      <c r="HJ29" s="471"/>
      <c r="HK29" s="471"/>
      <c r="HL29" s="471"/>
      <c r="HM29" s="471"/>
      <c r="HN29" s="471"/>
      <c r="HO29" s="471"/>
      <c r="HP29" s="471"/>
      <c r="HQ29" s="471"/>
      <c r="HR29" s="471"/>
      <c r="HS29" s="471"/>
      <c r="HT29" s="471"/>
      <c r="HU29" s="471"/>
      <c r="HV29" s="471"/>
      <c r="HW29" s="471"/>
      <c r="HX29" s="471"/>
      <c r="HY29" s="471"/>
      <c r="HZ29" s="471"/>
      <c r="IA29" s="471"/>
      <c r="IB29" s="471"/>
      <c r="IC29" s="471"/>
      <c r="ID29" s="471"/>
      <c r="IE29" s="471"/>
      <c r="IF29" s="471"/>
      <c r="IG29" s="471"/>
      <c r="IH29" s="471"/>
      <c r="II29" s="471"/>
      <c r="IJ29" s="471"/>
      <c r="IK29" s="471"/>
      <c r="IL29" s="471"/>
      <c r="IM29" s="471"/>
      <c r="IN29" s="471"/>
    </row>
    <row r="30" s="448" customFormat="1" ht="24" customHeight="1" spans="1:246">
      <c r="A30" s="456">
        <v>4</v>
      </c>
      <c r="B30" s="276" t="s">
        <v>110</v>
      </c>
      <c r="C30" s="376" t="s">
        <v>111</v>
      </c>
      <c r="D30" s="376" t="s">
        <v>413</v>
      </c>
      <c r="E30" s="376"/>
      <c r="F30" s="335">
        <v>2200150</v>
      </c>
      <c r="G30" s="465">
        <v>15</v>
      </c>
      <c r="H30" s="376" t="s">
        <v>428</v>
      </c>
      <c r="I30" s="422">
        <f t="shared" si="2"/>
        <v>75000</v>
      </c>
      <c r="J30" s="422">
        <f t="shared" si="1"/>
        <v>75000</v>
      </c>
      <c r="K30" s="422">
        <v>75000</v>
      </c>
      <c r="L30" s="465"/>
      <c r="M30" s="376"/>
      <c r="N30" s="465"/>
      <c r="O30" s="483"/>
      <c r="P30" s="483"/>
      <c r="Q30" s="483"/>
      <c r="R30" s="483"/>
      <c r="S30" s="490"/>
      <c r="T30" s="490"/>
      <c r="U30" s="491"/>
      <c r="V30" s="491"/>
      <c r="W30" s="491"/>
      <c r="X30" s="491"/>
      <c r="Y30" s="491"/>
      <c r="Z30" s="491"/>
      <c r="AA30" s="491"/>
      <c r="AB30" s="491"/>
      <c r="AC30" s="491"/>
      <c r="AD30" s="491"/>
      <c r="AE30" s="491"/>
      <c r="AF30" s="491"/>
      <c r="AG30" s="491"/>
      <c r="AH30" s="491"/>
      <c r="AI30" s="491"/>
      <c r="AJ30" s="491"/>
      <c r="AK30" s="491"/>
      <c r="AL30" s="491"/>
      <c r="AM30" s="491"/>
      <c r="AN30" s="491"/>
      <c r="AO30" s="491"/>
      <c r="AP30" s="491"/>
      <c r="AQ30" s="491"/>
      <c r="AR30" s="491"/>
      <c r="AS30" s="491"/>
      <c r="AT30" s="491"/>
      <c r="AU30" s="491"/>
      <c r="AV30" s="491"/>
      <c r="AW30" s="491"/>
      <c r="AX30" s="491"/>
      <c r="AY30" s="491"/>
      <c r="AZ30" s="491"/>
      <c r="BA30" s="491"/>
      <c r="BB30" s="491"/>
      <c r="BC30" s="491"/>
      <c r="BD30" s="491"/>
      <c r="BE30" s="491"/>
      <c r="BF30" s="491"/>
      <c r="BG30" s="491"/>
      <c r="BH30" s="491"/>
      <c r="BI30" s="491"/>
      <c r="BJ30" s="491"/>
      <c r="BK30" s="491"/>
      <c r="BL30" s="491"/>
      <c r="BM30" s="491"/>
      <c r="BN30" s="491"/>
      <c r="BO30" s="491"/>
      <c r="BP30" s="491"/>
      <c r="BQ30" s="491"/>
      <c r="BR30" s="491"/>
      <c r="BS30" s="491"/>
      <c r="BT30" s="491"/>
      <c r="BU30" s="491"/>
      <c r="BV30" s="491"/>
      <c r="BW30" s="491"/>
      <c r="BX30" s="491"/>
      <c r="BY30" s="491"/>
      <c r="BZ30" s="491"/>
      <c r="CA30" s="491"/>
      <c r="CB30" s="491"/>
      <c r="CC30" s="491"/>
      <c r="CD30" s="491"/>
      <c r="CE30" s="491"/>
      <c r="CF30" s="491"/>
      <c r="CG30" s="491"/>
      <c r="CH30" s="491"/>
      <c r="CI30" s="491"/>
      <c r="CJ30" s="491"/>
      <c r="CK30" s="491"/>
      <c r="CL30" s="491"/>
      <c r="CM30" s="491"/>
      <c r="CN30" s="491"/>
      <c r="CO30" s="491"/>
      <c r="CP30" s="491"/>
      <c r="CQ30" s="491"/>
      <c r="CR30" s="491"/>
      <c r="CS30" s="491"/>
      <c r="CT30" s="491"/>
      <c r="CU30" s="491"/>
      <c r="CV30" s="491"/>
      <c r="CW30" s="491"/>
      <c r="CX30" s="491"/>
      <c r="CY30" s="491"/>
      <c r="CZ30" s="491"/>
      <c r="DA30" s="491"/>
      <c r="DB30" s="491"/>
      <c r="DC30" s="491"/>
      <c r="DD30" s="491"/>
      <c r="DE30" s="491"/>
      <c r="DF30" s="491"/>
      <c r="DG30" s="491"/>
      <c r="DH30" s="491"/>
      <c r="DI30" s="491"/>
      <c r="DJ30" s="491"/>
      <c r="DK30" s="491"/>
      <c r="DL30" s="491"/>
      <c r="DM30" s="491"/>
      <c r="DN30" s="491"/>
      <c r="DO30" s="491"/>
      <c r="DP30" s="491"/>
      <c r="DQ30" s="491"/>
      <c r="DR30" s="491"/>
      <c r="DS30" s="491"/>
      <c r="DT30" s="491"/>
      <c r="DU30" s="491"/>
      <c r="DV30" s="491"/>
      <c r="DW30" s="491"/>
      <c r="DX30" s="491"/>
      <c r="DY30" s="491"/>
      <c r="DZ30" s="491"/>
      <c r="EA30" s="491"/>
      <c r="EB30" s="491"/>
      <c r="EC30" s="491"/>
      <c r="ED30" s="491"/>
      <c r="EE30" s="491"/>
      <c r="EF30" s="491"/>
      <c r="EG30" s="491"/>
      <c r="EH30" s="491"/>
      <c r="EI30" s="491"/>
      <c r="EJ30" s="491"/>
      <c r="EK30" s="491"/>
      <c r="EL30" s="491"/>
      <c r="EM30" s="491"/>
      <c r="EN30" s="491"/>
      <c r="EO30" s="491"/>
      <c r="EP30" s="491"/>
      <c r="EQ30" s="491"/>
      <c r="ER30" s="491"/>
      <c r="ES30" s="491"/>
      <c r="ET30" s="491"/>
      <c r="EU30" s="491"/>
      <c r="EV30" s="491"/>
      <c r="EW30" s="491"/>
      <c r="EX30" s="491"/>
      <c r="EY30" s="491"/>
      <c r="EZ30" s="491"/>
      <c r="FA30" s="491"/>
      <c r="FB30" s="491"/>
      <c r="FC30" s="491"/>
      <c r="FD30" s="491"/>
      <c r="FE30" s="491"/>
      <c r="FF30" s="491"/>
      <c r="FG30" s="491"/>
      <c r="FH30" s="491"/>
      <c r="FI30" s="491"/>
      <c r="FJ30" s="491"/>
      <c r="FK30" s="491"/>
      <c r="FL30" s="491"/>
      <c r="FM30" s="491"/>
      <c r="FN30" s="491"/>
      <c r="FO30" s="491"/>
      <c r="FP30" s="491"/>
      <c r="FQ30" s="491"/>
      <c r="FR30" s="491"/>
      <c r="FS30" s="491"/>
      <c r="FT30" s="491"/>
      <c r="FU30" s="491"/>
      <c r="FV30" s="491"/>
      <c r="FW30" s="491"/>
      <c r="FX30" s="491"/>
      <c r="FY30" s="491"/>
      <c r="FZ30" s="491"/>
      <c r="GA30" s="491"/>
      <c r="GB30" s="491"/>
      <c r="GC30" s="491"/>
      <c r="GD30" s="491"/>
      <c r="GE30" s="491"/>
      <c r="GF30" s="491"/>
      <c r="GG30" s="491"/>
      <c r="GH30" s="491"/>
      <c r="GI30" s="491"/>
      <c r="GJ30" s="491"/>
      <c r="GK30" s="491"/>
      <c r="GL30" s="491"/>
      <c r="GM30" s="491"/>
      <c r="GN30" s="491"/>
      <c r="GO30" s="491"/>
      <c r="GP30" s="491"/>
      <c r="GQ30" s="491"/>
      <c r="GR30" s="491"/>
      <c r="GS30" s="491"/>
      <c r="GT30" s="491"/>
      <c r="GU30" s="491"/>
      <c r="GV30" s="491"/>
      <c r="GW30" s="491"/>
      <c r="GX30" s="491"/>
      <c r="GY30" s="491"/>
      <c r="GZ30" s="491"/>
      <c r="HA30" s="491"/>
      <c r="HB30" s="491"/>
      <c r="HC30" s="491"/>
      <c r="HD30" s="491"/>
      <c r="HE30" s="491"/>
      <c r="HF30" s="491"/>
      <c r="HG30" s="491"/>
      <c r="HH30" s="491"/>
      <c r="HI30" s="491"/>
      <c r="HJ30" s="491"/>
      <c r="HK30" s="491"/>
      <c r="HL30" s="491"/>
      <c r="HM30" s="491"/>
      <c r="HN30" s="491"/>
      <c r="HO30" s="491"/>
      <c r="HP30" s="491"/>
      <c r="HQ30" s="491"/>
      <c r="HR30" s="491"/>
      <c r="HS30" s="491"/>
      <c r="HT30" s="491"/>
      <c r="HU30" s="491"/>
      <c r="HV30" s="491"/>
      <c r="HW30" s="491"/>
      <c r="HX30" s="491"/>
      <c r="HY30" s="491"/>
      <c r="HZ30" s="491"/>
      <c r="IA30" s="491"/>
      <c r="IB30" s="491"/>
      <c r="IC30" s="491"/>
      <c r="ID30" s="491"/>
      <c r="IE30" s="491"/>
      <c r="IF30" s="491"/>
      <c r="IG30" s="491"/>
      <c r="IH30" s="491"/>
      <c r="II30" s="491"/>
      <c r="IJ30" s="491"/>
      <c r="IK30" s="491"/>
      <c r="IL30" s="491"/>
    </row>
    <row r="31" s="217" customFormat="1" ht="23.1" customHeight="1" spans="1:246">
      <c r="A31" s="456">
        <v>5</v>
      </c>
      <c r="B31" s="276" t="s">
        <v>110</v>
      </c>
      <c r="C31" s="376" t="s">
        <v>111</v>
      </c>
      <c r="D31" s="376" t="s">
        <v>413</v>
      </c>
      <c r="E31" s="376"/>
      <c r="F31" s="335">
        <v>2200150</v>
      </c>
      <c r="G31" s="465">
        <v>30</v>
      </c>
      <c r="H31" s="376" t="s">
        <v>428</v>
      </c>
      <c r="I31" s="422">
        <f t="shared" si="2"/>
        <v>150000</v>
      </c>
      <c r="J31" s="422">
        <f t="shared" si="1"/>
        <v>150000</v>
      </c>
      <c r="K31" s="422">
        <v>150000</v>
      </c>
      <c r="L31" s="465"/>
      <c r="M31" s="376"/>
      <c r="N31" s="465"/>
      <c r="O31" s="484"/>
      <c r="P31" s="484"/>
      <c r="Q31" s="484"/>
      <c r="R31" s="484"/>
      <c r="S31" s="484"/>
      <c r="T31" s="484"/>
      <c r="U31" s="471"/>
      <c r="V31" s="471"/>
      <c r="W31" s="471"/>
      <c r="X31" s="471"/>
      <c r="Y31" s="471"/>
      <c r="Z31" s="471"/>
      <c r="AA31" s="471"/>
      <c r="AB31" s="471"/>
      <c r="AC31" s="471"/>
      <c r="AD31" s="471"/>
      <c r="AE31" s="471"/>
      <c r="AF31" s="471"/>
      <c r="AG31" s="471"/>
      <c r="AH31" s="471"/>
      <c r="AI31" s="471"/>
      <c r="AJ31" s="471"/>
      <c r="AK31" s="471"/>
      <c r="AL31" s="471"/>
      <c r="AM31" s="471"/>
      <c r="AN31" s="471"/>
      <c r="AO31" s="471"/>
      <c r="AP31" s="471"/>
      <c r="AQ31" s="471"/>
      <c r="AR31" s="471"/>
      <c r="AS31" s="471"/>
      <c r="AT31" s="471"/>
      <c r="AU31" s="471"/>
      <c r="AV31" s="471"/>
      <c r="AW31" s="471"/>
      <c r="AX31" s="471"/>
      <c r="AY31" s="471"/>
      <c r="AZ31" s="471"/>
      <c r="BA31" s="471"/>
      <c r="BB31" s="471"/>
      <c r="BC31" s="471"/>
      <c r="BD31" s="471"/>
      <c r="BE31" s="471"/>
      <c r="BF31" s="471"/>
      <c r="BG31" s="471"/>
      <c r="BH31" s="471"/>
      <c r="BI31" s="471"/>
      <c r="BJ31" s="471"/>
      <c r="BK31" s="471"/>
      <c r="BL31" s="471"/>
      <c r="BM31" s="471"/>
      <c r="BN31" s="471"/>
      <c r="BO31" s="471"/>
      <c r="BP31" s="471"/>
      <c r="BQ31" s="471"/>
      <c r="BR31" s="471"/>
      <c r="BS31" s="471"/>
      <c r="BT31" s="471"/>
      <c r="BU31" s="471"/>
      <c r="BV31" s="471"/>
      <c r="BW31" s="471"/>
      <c r="BX31" s="471"/>
      <c r="BY31" s="471"/>
      <c r="BZ31" s="471"/>
      <c r="CA31" s="471"/>
      <c r="CB31" s="471"/>
      <c r="CC31" s="471"/>
      <c r="CD31" s="471"/>
      <c r="CE31" s="471"/>
      <c r="CF31" s="471"/>
      <c r="CG31" s="471"/>
      <c r="CH31" s="471"/>
      <c r="CI31" s="471"/>
      <c r="CJ31" s="471"/>
      <c r="CK31" s="471"/>
      <c r="CL31" s="471"/>
      <c r="CM31" s="471"/>
      <c r="CN31" s="471"/>
      <c r="CO31" s="471"/>
      <c r="CP31" s="471"/>
      <c r="CQ31" s="471"/>
      <c r="CR31" s="471"/>
      <c r="CS31" s="471"/>
      <c r="CT31" s="471"/>
      <c r="CU31" s="471"/>
      <c r="CV31" s="471"/>
      <c r="CW31" s="471"/>
      <c r="CX31" s="471"/>
      <c r="CY31" s="471"/>
      <c r="CZ31" s="471"/>
      <c r="DA31" s="471"/>
      <c r="DB31" s="471"/>
      <c r="DC31" s="471"/>
      <c r="DD31" s="471"/>
      <c r="DE31" s="471"/>
      <c r="DF31" s="471"/>
      <c r="DG31" s="471"/>
      <c r="DH31" s="471"/>
      <c r="DI31" s="471"/>
      <c r="DJ31" s="471"/>
      <c r="DK31" s="471"/>
      <c r="DL31" s="471"/>
      <c r="DM31" s="471"/>
      <c r="DN31" s="471"/>
      <c r="DO31" s="471"/>
      <c r="DP31" s="471"/>
      <c r="DQ31" s="471"/>
      <c r="DR31" s="471"/>
      <c r="DS31" s="471"/>
      <c r="DT31" s="471"/>
      <c r="DU31" s="471"/>
      <c r="DV31" s="471"/>
      <c r="DW31" s="471"/>
      <c r="DX31" s="471"/>
      <c r="DY31" s="471"/>
      <c r="DZ31" s="471"/>
      <c r="EA31" s="471"/>
      <c r="EB31" s="471"/>
      <c r="EC31" s="471"/>
      <c r="ED31" s="471"/>
      <c r="EE31" s="471"/>
      <c r="EF31" s="471"/>
      <c r="EG31" s="471"/>
      <c r="EH31" s="471"/>
      <c r="EI31" s="471"/>
      <c r="EJ31" s="471"/>
      <c r="EK31" s="471"/>
      <c r="EL31" s="471"/>
      <c r="EM31" s="471"/>
      <c r="EN31" s="471"/>
      <c r="EO31" s="471"/>
      <c r="EP31" s="471"/>
      <c r="EQ31" s="471"/>
      <c r="ER31" s="471"/>
      <c r="ES31" s="471"/>
      <c r="ET31" s="471"/>
      <c r="EU31" s="471"/>
      <c r="EV31" s="471"/>
      <c r="EW31" s="471"/>
      <c r="EX31" s="471"/>
      <c r="EY31" s="471"/>
      <c r="EZ31" s="471"/>
      <c r="FA31" s="471"/>
      <c r="FB31" s="471"/>
      <c r="FC31" s="471"/>
      <c r="FD31" s="471"/>
      <c r="FE31" s="471"/>
      <c r="FF31" s="471"/>
      <c r="FG31" s="471"/>
      <c r="FH31" s="471"/>
      <c r="FI31" s="471"/>
      <c r="FJ31" s="471"/>
      <c r="FK31" s="471"/>
      <c r="FL31" s="471"/>
      <c r="FM31" s="471"/>
      <c r="FN31" s="471"/>
      <c r="FO31" s="471"/>
      <c r="FP31" s="471"/>
      <c r="FQ31" s="471"/>
      <c r="FR31" s="471"/>
      <c r="FS31" s="471"/>
      <c r="FT31" s="471"/>
      <c r="FU31" s="471"/>
      <c r="FV31" s="471"/>
      <c r="FW31" s="471"/>
      <c r="FX31" s="471"/>
      <c r="FY31" s="471"/>
      <c r="FZ31" s="471"/>
      <c r="GA31" s="471"/>
      <c r="GB31" s="471"/>
      <c r="GC31" s="471"/>
      <c r="GD31" s="471"/>
      <c r="GE31" s="471"/>
      <c r="GF31" s="471"/>
      <c r="GG31" s="471"/>
      <c r="GH31" s="471"/>
      <c r="GI31" s="471"/>
      <c r="GJ31" s="471"/>
      <c r="GK31" s="471"/>
      <c r="GL31" s="471"/>
      <c r="GM31" s="471"/>
      <c r="GN31" s="471"/>
      <c r="GO31" s="471"/>
      <c r="GP31" s="471"/>
      <c r="GQ31" s="471"/>
      <c r="GR31" s="471"/>
      <c r="GS31" s="471"/>
      <c r="GT31" s="471"/>
      <c r="GU31" s="471"/>
      <c r="GV31" s="471"/>
      <c r="GW31" s="471"/>
      <c r="GX31" s="471"/>
      <c r="GY31" s="471"/>
      <c r="GZ31" s="471"/>
      <c r="HA31" s="471"/>
      <c r="HB31" s="471"/>
      <c r="HC31" s="471"/>
      <c r="HD31" s="471"/>
      <c r="HE31" s="471"/>
      <c r="HF31" s="471"/>
      <c r="HG31" s="471"/>
      <c r="HH31" s="471"/>
      <c r="HI31" s="471"/>
      <c r="HJ31" s="471"/>
      <c r="HK31" s="471"/>
      <c r="HL31" s="471"/>
      <c r="HM31" s="471"/>
      <c r="HN31" s="471"/>
      <c r="HO31" s="471"/>
      <c r="HP31" s="471"/>
      <c r="HQ31" s="471"/>
      <c r="HR31" s="471"/>
      <c r="HS31" s="471"/>
      <c r="HT31" s="471"/>
      <c r="HU31" s="471"/>
      <c r="HV31" s="471"/>
      <c r="HW31" s="471"/>
      <c r="HX31" s="471"/>
      <c r="HY31" s="471"/>
      <c r="HZ31" s="471"/>
      <c r="IA31" s="471"/>
      <c r="IB31" s="471"/>
      <c r="IC31" s="471"/>
      <c r="ID31" s="471"/>
      <c r="IE31" s="471"/>
      <c r="IF31" s="471"/>
      <c r="IG31" s="471"/>
      <c r="IH31" s="471"/>
      <c r="II31" s="471"/>
      <c r="IJ31" s="471"/>
      <c r="IK31" s="471"/>
      <c r="IL31" s="471"/>
    </row>
    <row r="32" s="217" customFormat="1" ht="23.1" customHeight="1" spans="1:246">
      <c r="A32" s="456">
        <v>6</v>
      </c>
      <c r="B32" s="276" t="s">
        <v>110</v>
      </c>
      <c r="C32" s="376" t="s">
        <v>111</v>
      </c>
      <c r="D32" s="376" t="s">
        <v>429</v>
      </c>
      <c r="E32" s="376"/>
      <c r="F32" s="335">
        <v>2200150</v>
      </c>
      <c r="G32" s="465">
        <v>15</v>
      </c>
      <c r="H32" s="376" t="s">
        <v>428</v>
      </c>
      <c r="I32" s="422">
        <f t="shared" si="2"/>
        <v>90000</v>
      </c>
      <c r="J32" s="422">
        <f t="shared" si="1"/>
        <v>90000</v>
      </c>
      <c r="K32" s="422">
        <v>90000</v>
      </c>
      <c r="L32" s="465"/>
      <c r="M32" s="376"/>
      <c r="N32" s="465"/>
      <c r="O32" s="484"/>
      <c r="P32" s="484"/>
      <c r="Q32" s="484"/>
      <c r="R32" s="484"/>
      <c r="S32" s="484"/>
      <c r="T32" s="484"/>
      <c r="U32" s="471"/>
      <c r="V32" s="471"/>
      <c r="W32" s="471"/>
      <c r="X32" s="471"/>
      <c r="Y32" s="471"/>
      <c r="Z32" s="471"/>
      <c r="AA32" s="471"/>
      <c r="AB32" s="471"/>
      <c r="AC32" s="471"/>
      <c r="AD32" s="471"/>
      <c r="AE32" s="471"/>
      <c r="AF32" s="471"/>
      <c r="AG32" s="471"/>
      <c r="AH32" s="471"/>
      <c r="AI32" s="471"/>
      <c r="AJ32" s="471"/>
      <c r="AK32" s="471"/>
      <c r="AL32" s="471"/>
      <c r="AM32" s="471"/>
      <c r="AN32" s="471"/>
      <c r="AO32" s="471"/>
      <c r="AP32" s="471"/>
      <c r="AQ32" s="471"/>
      <c r="AR32" s="471"/>
      <c r="AS32" s="471"/>
      <c r="AT32" s="471"/>
      <c r="AU32" s="471"/>
      <c r="AV32" s="471"/>
      <c r="AW32" s="471"/>
      <c r="AX32" s="471"/>
      <c r="AY32" s="471"/>
      <c r="AZ32" s="471"/>
      <c r="BA32" s="471"/>
      <c r="BB32" s="471"/>
      <c r="BC32" s="471"/>
      <c r="BD32" s="471"/>
      <c r="BE32" s="471"/>
      <c r="BF32" s="471"/>
      <c r="BG32" s="471"/>
      <c r="BH32" s="471"/>
      <c r="BI32" s="471"/>
      <c r="BJ32" s="471"/>
      <c r="BK32" s="471"/>
      <c r="BL32" s="471"/>
      <c r="BM32" s="471"/>
      <c r="BN32" s="471"/>
      <c r="BO32" s="471"/>
      <c r="BP32" s="471"/>
      <c r="BQ32" s="471"/>
      <c r="BR32" s="471"/>
      <c r="BS32" s="471"/>
      <c r="BT32" s="471"/>
      <c r="BU32" s="471"/>
      <c r="BV32" s="471"/>
      <c r="BW32" s="471"/>
      <c r="BX32" s="471"/>
      <c r="BY32" s="471"/>
      <c r="BZ32" s="471"/>
      <c r="CA32" s="471"/>
      <c r="CB32" s="471"/>
      <c r="CC32" s="471"/>
      <c r="CD32" s="471"/>
      <c r="CE32" s="471"/>
      <c r="CF32" s="471"/>
      <c r="CG32" s="471"/>
      <c r="CH32" s="471"/>
      <c r="CI32" s="471"/>
      <c r="CJ32" s="471"/>
      <c r="CK32" s="471"/>
      <c r="CL32" s="471"/>
      <c r="CM32" s="471"/>
      <c r="CN32" s="471"/>
      <c r="CO32" s="471"/>
      <c r="CP32" s="471"/>
      <c r="CQ32" s="471"/>
      <c r="CR32" s="471"/>
      <c r="CS32" s="471"/>
      <c r="CT32" s="471"/>
      <c r="CU32" s="471"/>
      <c r="CV32" s="471"/>
      <c r="CW32" s="471"/>
      <c r="CX32" s="471"/>
      <c r="CY32" s="471"/>
      <c r="CZ32" s="471"/>
      <c r="DA32" s="471"/>
      <c r="DB32" s="471"/>
      <c r="DC32" s="471"/>
      <c r="DD32" s="471"/>
      <c r="DE32" s="471"/>
      <c r="DF32" s="471"/>
      <c r="DG32" s="471"/>
      <c r="DH32" s="471"/>
      <c r="DI32" s="471"/>
      <c r="DJ32" s="471"/>
      <c r="DK32" s="471"/>
      <c r="DL32" s="471"/>
      <c r="DM32" s="471"/>
      <c r="DN32" s="471"/>
      <c r="DO32" s="471"/>
      <c r="DP32" s="471"/>
      <c r="DQ32" s="471"/>
      <c r="DR32" s="471"/>
      <c r="DS32" s="471"/>
      <c r="DT32" s="471"/>
      <c r="DU32" s="471"/>
      <c r="DV32" s="471"/>
      <c r="DW32" s="471"/>
      <c r="DX32" s="471"/>
      <c r="DY32" s="471"/>
      <c r="DZ32" s="471"/>
      <c r="EA32" s="471"/>
      <c r="EB32" s="471"/>
      <c r="EC32" s="471"/>
      <c r="ED32" s="471"/>
      <c r="EE32" s="471"/>
      <c r="EF32" s="471"/>
      <c r="EG32" s="471"/>
      <c r="EH32" s="471"/>
      <c r="EI32" s="471"/>
      <c r="EJ32" s="471"/>
      <c r="EK32" s="471"/>
      <c r="EL32" s="471"/>
      <c r="EM32" s="471"/>
      <c r="EN32" s="471"/>
      <c r="EO32" s="471"/>
      <c r="EP32" s="471"/>
      <c r="EQ32" s="471"/>
      <c r="ER32" s="471"/>
      <c r="ES32" s="471"/>
      <c r="ET32" s="471"/>
      <c r="EU32" s="471"/>
      <c r="EV32" s="471"/>
      <c r="EW32" s="471"/>
      <c r="EX32" s="471"/>
      <c r="EY32" s="471"/>
      <c r="EZ32" s="471"/>
      <c r="FA32" s="471"/>
      <c r="FB32" s="471"/>
      <c r="FC32" s="471"/>
      <c r="FD32" s="471"/>
      <c r="FE32" s="471"/>
      <c r="FF32" s="471"/>
      <c r="FG32" s="471"/>
      <c r="FH32" s="471"/>
      <c r="FI32" s="471"/>
      <c r="FJ32" s="471"/>
      <c r="FK32" s="471"/>
      <c r="FL32" s="471"/>
      <c r="FM32" s="471"/>
      <c r="FN32" s="471"/>
      <c r="FO32" s="471"/>
      <c r="FP32" s="471"/>
      <c r="FQ32" s="471"/>
      <c r="FR32" s="471"/>
      <c r="FS32" s="471"/>
      <c r="FT32" s="471"/>
      <c r="FU32" s="471"/>
      <c r="FV32" s="471"/>
      <c r="FW32" s="471"/>
      <c r="FX32" s="471"/>
      <c r="FY32" s="471"/>
      <c r="FZ32" s="471"/>
      <c r="GA32" s="471"/>
      <c r="GB32" s="471"/>
      <c r="GC32" s="471"/>
      <c r="GD32" s="471"/>
      <c r="GE32" s="471"/>
      <c r="GF32" s="471"/>
      <c r="GG32" s="471"/>
      <c r="GH32" s="471"/>
      <c r="GI32" s="471"/>
      <c r="GJ32" s="471"/>
      <c r="GK32" s="471"/>
      <c r="GL32" s="471"/>
      <c r="GM32" s="471"/>
      <c r="GN32" s="471"/>
      <c r="GO32" s="471"/>
      <c r="GP32" s="471"/>
      <c r="GQ32" s="471"/>
      <c r="GR32" s="471"/>
      <c r="GS32" s="471"/>
      <c r="GT32" s="471"/>
      <c r="GU32" s="471"/>
      <c r="GV32" s="471"/>
      <c r="GW32" s="471"/>
      <c r="GX32" s="471"/>
      <c r="GY32" s="471"/>
      <c r="GZ32" s="471"/>
      <c r="HA32" s="471"/>
      <c r="HB32" s="471"/>
      <c r="HC32" s="471"/>
      <c r="HD32" s="471"/>
      <c r="HE32" s="471"/>
      <c r="HF32" s="471"/>
      <c r="HG32" s="471"/>
      <c r="HH32" s="471"/>
      <c r="HI32" s="471"/>
      <c r="HJ32" s="471"/>
      <c r="HK32" s="471"/>
      <c r="HL32" s="471"/>
      <c r="HM32" s="471"/>
      <c r="HN32" s="471"/>
      <c r="HO32" s="471"/>
      <c r="HP32" s="471"/>
      <c r="HQ32" s="471"/>
      <c r="HR32" s="471"/>
      <c r="HS32" s="471"/>
      <c r="HT32" s="471"/>
      <c r="HU32" s="471"/>
      <c r="HV32" s="471"/>
      <c r="HW32" s="471"/>
      <c r="HX32" s="471"/>
      <c r="HY32" s="471"/>
      <c r="HZ32" s="471"/>
      <c r="IA32" s="471"/>
      <c r="IB32" s="471"/>
      <c r="IC32" s="471"/>
      <c r="ID32" s="471"/>
      <c r="IE32" s="471"/>
      <c r="IF32" s="471"/>
      <c r="IG32" s="471"/>
      <c r="IH32" s="471"/>
      <c r="II32" s="471"/>
      <c r="IJ32" s="471"/>
      <c r="IK32" s="471"/>
      <c r="IL32" s="471"/>
    </row>
    <row r="33" s="217" customFormat="1" ht="23.1" customHeight="1" spans="1:246">
      <c r="A33" s="456">
        <v>7</v>
      </c>
      <c r="B33" s="276" t="s">
        <v>110</v>
      </c>
      <c r="C33" s="376" t="s">
        <v>111</v>
      </c>
      <c r="D33" s="376" t="s">
        <v>411</v>
      </c>
      <c r="E33" s="376"/>
      <c r="F33" s="335">
        <v>2200150</v>
      </c>
      <c r="G33" s="465">
        <v>15</v>
      </c>
      <c r="H33" s="376" t="s">
        <v>428</v>
      </c>
      <c r="I33" s="422">
        <f t="shared" si="2"/>
        <v>45000</v>
      </c>
      <c r="J33" s="422">
        <f t="shared" si="1"/>
        <v>45000</v>
      </c>
      <c r="K33" s="422">
        <v>45000</v>
      </c>
      <c r="L33" s="465"/>
      <c r="M33" s="376"/>
      <c r="N33" s="465"/>
      <c r="O33" s="484"/>
      <c r="P33" s="484"/>
      <c r="Q33" s="484"/>
      <c r="R33" s="484"/>
      <c r="S33" s="484"/>
      <c r="T33" s="484"/>
      <c r="U33" s="471"/>
      <c r="V33" s="471"/>
      <c r="W33" s="471"/>
      <c r="X33" s="471"/>
      <c r="Y33" s="471"/>
      <c r="Z33" s="471"/>
      <c r="AA33" s="471"/>
      <c r="AB33" s="471"/>
      <c r="AC33" s="471"/>
      <c r="AD33" s="471"/>
      <c r="AE33" s="471"/>
      <c r="AF33" s="471"/>
      <c r="AG33" s="471"/>
      <c r="AH33" s="471"/>
      <c r="AI33" s="471"/>
      <c r="AJ33" s="471"/>
      <c r="AK33" s="471"/>
      <c r="AL33" s="471"/>
      <c r="AM33" s="471"/>
      <c r="AN33" s="471"/>
      <c r="AO33" s="471"/>
      <c r="AP33" s="471"/>
      <c r="AQ33" s="471"/>
      <c r="AR33" s="471"/>
      <c r="AS33" s="471"/>
      <c r="AT33" s="471"/>
      <c r="AU33" s="471"/>
      <c r="AV33" s="471"/>
      <c r="AW33" s="471"/>
      <c r="AX33" s="471"/>
      <c r="AY33" s="471"/>
      <c r="AZ33" s="471"/>
      <c r="BA33" s="471"/>
      <c r="BB33" s="471"/>
      <c r="BC33" s="471"/>
      <c r="BD33" s="471"/>
      <c r="BE33" s="471"/>
      <c r="BF33" s="471"/>
      <c r="BG33" s="471"/>
      <c r="BH33" s="471"/>
      <c r="BI33" s="471"/>
      <c r="BJ33" s="471"/>
      <c r="BK33" s="471"/>
      <c r="BL33" s="471"/>
      <c r="BM33" s="471"/>
      <c r="BN33" s="471"/>
      <c r="BO33" s="471"/>
      <c r="BP33" s="471"/>
      <c r="BQ33" s="471"/>
      <c r="BR33" s="471"/>
      <c r="BS33" s="471"/>
      <c r="BT33" s="471"/>
      <c r="BU33" s="471"/>
      <c r="BV33" s="471"/>
      <c r="BW33" s="471"/>
      <c r="BX33" s="471"/>
      <c r="BY33" s="471"/>
      <c r="BZ33" s="471"/>
      <c r="CA33" s="471"/>
      <c r="CB33" s="471"/>
      <c r="CC33" s="471"/>
      <c r="CD33" s="471"/>
      <c r="CE33" s="471"/>
      <c r="CF33" s="471"/>
      <c r="CG33" s="471"/>
      <c r="CH33" s="471"/>
      <c r="CI33" s="471"/>
      <c r="CJ33" s="471"/>
      <c r="CK33" s="471"/>
      <c r="CL33" s="471"/>
      <c r="CM33" s="471"/>
      <c r="CN33" s="471"/>
      <c r="CO33" s="471"/>
      <c r="CP33" s="471"/>
      <c r="CQ33" s="471"/>
      <c r="CR33" s="471"/>
      <c r="CS33" s="471"/>
      <c r="CT33" s="471"/>
      <c r="CU33" s="471"/>
      <c r="CV33" s="471"/>
      <c r="CW33" s="471"/>
      <c r="CX33" s="471"/>
      <c r="CY33" s="471"/>
      <c r="CZ33" s="471"/>
      <c r="DA33" s="471"/>
      <c r="DB33" s="471"/>
      <c r="DC33" s="471"/>
      <c r="DD33" s="471"/>
      <c r="DE33" s="471"/>
      <c r="DF33" s="471"/>
      <c r="DG33" s="471"/>
      <c r="DH33" s="471"/>
      <c r="DI33" s="471"/>
      <c r="DJ33" s="471"/>
      <c r="DK33" s="471"/>
      <c r="DL33" s="471"/>
      <c r="DM33" s="471"/>
      <c r="DN33" s="471"/>
      <c r="DO33" s="471"/>
      <c r="DP33" s="471"/>
      <c r="DQ33" s="471"/>
      <c r="DR33" s="471"/>
      <c r="DS33" s="471"/>
      <c r="DT33" s="471"/>
      <c r="DU33" s="471"/>
      <c r="DV33" s="471"/>
      <c r="DW33" s="471"/>
      <c r="DX33" s="471"/>
      <c r="DY33" s="471"/>
      <c r="DZ33" s="471"/>
      <c r="EA33" s="471"/>
      <c r="EB33" s="471"/>
      <c r="EC33" s="471"/>
      <c r="ED33" s="471"/>
      <c r="EE33" s="471"/>
      <c r="EF33" s="471"/>
      <c r="EG33" s="471"/>
      <c r="EH33" s="471"/>
      <c r="EI33" s="471"/>
      <c r="EJ33" s="471"/>
      <c r="EK33" s="471"/>
      <c r="EL33" s="471"/>
      <c r="EM33" s="471"/>
      <c r="EN33" s="471"/>
      <c r="EO33" s="471"/>
      <c r="EP33" s="471"/>
      <c r="EQ33" s="471"/>
      <c r="ER33" s="471"/>
      <c r="ES33" s="471"/>
      <c r="ET33" s="471"/>
      <c r="EU33" s="471"/>
      <c r="EV33" s="471"/>
      <c r="EW33" s="471"/>
      <c r="EX33" s="471"/>
      <c r="EY33" s="471"/>
      <c r="EZ33" s="471"/>
      <c r="FA33" s="471"/>
      <c r="FB33" s="471"/>
      <c r="FC33" s="471"/>
      <c r="FD33" s="471"/>
      <c r="FE33" s="471"/>
      <c r="FF33" s="471"/>
      <c r="FG33" s="471"/>
      <c r="FH33" s="471"/>
      <c r="FI33" s="471"/>
      <c r="FJ33" s="471"/>
      <c r="FK33" s="471"/>
      <c r="FL33" s="471"/>
      <c r="FM33" s="471"/>
      <c r="FN33" s="471"/>
      <c r="FO33" s="471"/>
      <c r="FP33" s="471"/>
      <c r="FQ33" s="471"/>
      <c r="FR33" s="471"/>
      <c r="FS33" s="471"/>
      <c r="FT33" s="471"/>
      <c r="FU33" s="471"/>
      <c r="FV33" s="471"/>
      <c r="FW33" s="471"/>
      <c r="FX33" s="471"/>
      <c r="FY33" s="471"/>
      <c r="FZ33" s="471"/>
      <c r="GA33" s="471"/>
      <c r="GB33" s="471"/>
      <c r="GC33" s="471"/>
      <c r="GD33" s="471"/>
      <c r="GE33" s="471"/>
      <c r="GF33" s="471"/>
      <c r="GG33" s="471"/>
      <c r="GH33" s="471"/>
      <c r="GI33" s="471"/>
      <c r="GJ33" s="471"/>
      <c r="GK33" s="471"/>
      <c r="GL33" s="471"/>
      <c r="GM33" s="471"/>
      <c r="GN33" s="471"/>
      <c r="GO33" s="471"/>
      <c r="GP33" s="471"/>
      <c r="GQ33" s="471"/>
      <c r="GR33" s="471"/>
      <c r="GS33" s="471"/>
      <c r="GT33" s="471"/>
      <c r="GU33" s="471"/>
      <c r="GV33" s="471"/>
      <c r="GW33" s="471"/>
      <c r="GX33" s="471"/>
      <c r="GY33" s="471"/>
      <c r="GZ33" s="471"/>
      <c r="HA33" s="471"/>
      <c r="HB33" s="471"/>
      <c r="HC33" s="471"/>
      <c r="HD33" s="471"/>
      <c r="HE33" s="471"/>
      <c r="HF33" s="471"/>
      <c r="HG33" s="471"/>
      <c r="HH33" s="471"/>
      <c r="HI33" s="471"/>
      <c r="HJ33" s="471"/>
      <c r="HK33" s="471"/>
      <c r="HL33" s="471"/>
      <c r="HM33" s="471"/>
      <c r="HN33" s="471"/>
      <c r="HO33" s="471"/>
      <c r="HP33" s="471"/>
      <c r="HQ33" s="471"/>
      <c r="HR33" s="471"/>
      <c r="HS33" s="471"/>
      <c r="HT33" s="471"/>
      <c r="HU33" s="471"/>
      <c r="HV33" s="471"/>
      <c r="HW33" s="471"/>
      <c r="HX33" s="471"/>
      <c r="HY33" s="471"/>
      <c r="HZ33" s="471"/>
      <c r="IA33" s="471"/>
      <c r="IB33" s="471"/>
      <c r="IC33" s="471"/>
      <c r="ID33" s="471"/>
      <c r="IE33" s="471"/>
      <c r="IF33" s="471"/>
      <c r="IG33" s="471"/>
      <c r="IH33" s="471"/>
      <c r="II33" s="471"/>
      <c r="IJ33" s="471"/>
      <c r="IK33" s="471"/>
      <c r="IL33" s="471"/>
    </row>
    <row r="34" s="217" customFormat="1" ht="23.1" customHeight="1" spans="1:246">
      <c r="A34" s="456">
        <v>8</v>
      </c>
      <c r="B34" s="276" t="s">
        <v>110</v>
      </c>
      <c r="C34" s="376" t="s">
        <v>111</v>
      </c>
      <c r="D34" s="376" t="s">
        <v>430</v>
      </c>
      <c r="E34" s="376"/>
      <c r="F34" s="335">
        <v>2200150</v>
      </c>
      <c r="G34" s="465">
        <v>15</v>
      </c>
      <c r="H34" s="376" t="s">
        <v>428</v>
      </c>
      <c r="I34" s="422">
        <f t="shared" si="2"/>
        <v>18000</v>
      </c>
      <c r="J34" s="422">
        <f t="shared" si="1"/>
        <v>18000</v>
      </c>
      <c r="K34" s="422">
        <v>18000</v>
      </c>
      <c r="L34" s="465"/>
      <c r="M34" s="376"/>
      <c r="N34" s="465"/>
      <c r="O34" s="484"/>
      <c r="P34" s="484"/>
      <c r="Q34" s="484"/>
      <c r="R34" s="484"/>
      <c r="S34" s="484"/>
      <c r="T34" s="484"/>
      <c r="U34" s="471"/>
      <c r="V34" s="471"/>
      <c r="W34" s="471"/>
      <c r="X34" s="471"/>
      <c r="Y34" s="471"/>
      <c r="Z34" s="471"/>
      <c r="AA34" s="471"/>
      <c r="AB34" s="471"/>
      <c r="AC34" s="471"/>
      <c r="AD34" s="471"/>
      <c r="AE34" s="471"/>
      <c r="AF34" s="471"/>
      <c r="AG34" s="471"/>
      <c r="AH34" s="471"/>
      <c r="AI34" s="471"/>
      <c r="AJ34" s="471"/>
      <c r="AK34" s="471"/>
      <c r="AL34" s="471"/>
      <c r="AM34" s="471"/>
      <c r="AN34" s="471"/>
      <c r="AO34" s="471"/>
      <c r="AP34" s="471"/>
      <c r="AQ34" s="471"/>
      <c r="AR34" s="471"/>
      <c r="AS34" s="471"/>
      <c r="AT34" s="471"/>
      <c r="AU34" s="471"/>
      <c r="AV34" s="471"/>
      <c r="AW34" s="471"/>
      <c r="AX34" s="471"/>
      <c r="AY34" s="471"/>
      <c r="AZ34" s="471"/>
      <c r="BA34" s="471"/>
      <c r="BB34" s="471"/>
      <c r="BC34" s="471"/>
      <c r="BD34" s="471"/>
      <c r="BE34" s="471"/>
      <c r="BF34" s="471"/>
      <c r="BG34" s="471"/>
      <c r="BH34" s="471"/>
      <c r="BI34" s="471"/>
      <c r="BJ34" s="471"/>
      <c r="BK34" s="471"/>
      <c r="BL34" s="471"/>
      <c r="BM34" s="471"/>
      <c r="BN34" s="471"/>
      <c r="BO34" s="471"/>
      <c r="BP34" s="471"/>
      <c r="BQ34" s="471"/>
      <c r="BR34" s="471"/>
      <c r="BS34" s="471"/>
      <c r="BT34" s="471"/>
      <c r="BU34" s="471"/>
      <c r="BV34" s="471"/>
      <c r="BW34" s="471"/>
      <c r="BX34" s="471"/>
      <c r="BY34" s="471"/>
      <c r="BZ34" s="471"/>
      <c r="CA34" s="471"/>
      <c r="CB34" s="471"/>
      <c r="CC34" s="471"/>
      <c r="CD34" s="471"/>
      <c r="CE34" s="471"/>
      <c r="CF34" s="471"/>
      <c r="CG34" s="471"/>
      <c r="CH34" s="471"/>
      <c r="CI34" s="471"/>
      <c r="CJ34" s="471"/>
      <c r="CK34" s="471"/>
      <c r="CL34" s="471"/>
      <c r="CM34" s="471"/>
      <c r="CN34" s="471"/>
      <c r="CO34" s="471"/>
      <c r="CP34" s="471"/>
      <c r="CQ34" s="471"/>
      <c r="CR34" s="471"/>
      <c r="CS34" s="471"/>
      <c r="CT34" s="471"/>
      <c r="CU34" s="471"/>
      <c r="CV34" s="471"/>
      <c r="CW34" s="471"/>
      <c r="CX34" s="471"/>
      <c r="CY34" s="471"/>
      <c r="CZ34" s="471"/>
      <c r="DA34" s="471"/>
      <c r="DB34" s="471"/>
      <c r="DC34" s="471"/>
      <c r="DD34" s="471"/>
      <c r="DE34" s="471"/>
      <c r="DF34" s="471"/>
      <c r="DG34" s="471"/>
      <c r="DH34" s="471"/>
      <c r="DI34" s="471"/>
      <c r="DJ34" s="471"/>
      <c r="DK34" s="471"/>
      <c r="DL34" s="471"/>
      <c r="DM34" s="471"/>
      <c r="DN34" s="471"/>
      <c r="DO34" s="471"/>
      <c r="DP34" s="471"/>
      <c r="DQ34" s="471"/>
      <c r="DR34" s="471"/>
      <c r="DS34" s="471"/>
      <c r="DT34" s="471"/>
      <c r="DU34" s="471"/>
      <c r="DV34" s="471"/>
      <c r="DW34" s="471"/>
      <c r="DX34" s="471"/>
      <c r="DY34" s="471"/>
      <c r="DZ34" s="471"/>
      <c r="EA34" s="471"/>
      <c r="EB34" s="471"/>
      <c r="EC34" s="471"/>
      <c r="ED34" s="471"/>
      <c r="EE34" s="471"/>
      <c r="EF34" s="471"/>
      <c r="EG34" s="471"/>
      <c r="EH34" s="471"/>
      <c r="EI34" s="471"/>
      <c r="EJ34" s="471"/>
      <c r="EK34" s="471"/>
      <c r="EL34" s="471"/>
      <c r="EM34" s="471"/>
      <c r="EN34" s="471"/>
      <c r="EO34" s="471"/>
      <c r="EP34" s="471"/>
      <c r="EQ34" s="471"/>
      <c r="ER34" s="471"/>
      <c r="ES34" s="471"/>
      <c r="ET34" s="471"/>
      <c r="EU34" s="471"/>
      <c r="EV34" s="471"/>
      <c r="EW34" s="471"/>
      <c r="EX34" s="471"/>
      <c r="EY34" s="471"/>
      <c r="EZ34" s="471"/>
      <c r="FA34" s="471"/>
      <c r="FB34" s="471"/>
      <c r="FC34" s="471"/>
      <c r="FD34" s="471"/>
      <c r="FE34" s="471"/>
      <c r="FF34" s="471"/>
      <c r="FG34" s="471"/>
      <c r="FH34" s="471"/>
      <c r="FI34" s="471"/>
      <c r="FJ34" s="471"/>
      <c r="FK34" s="471"/>
      <c r="FL34" s="471"/>
      <c r="FM34" s="471"/>
      <c r="FN34" s="471"/>
      <c r="FO34" s="471"/>
      <c r="FP34" s="471"/>
      <c r="FQ34" s="471"/>
      <c r="FR34" s="471"/>
      <c r="FS34" s="471"/>
      <c r="FT34" s="471"/>
      <c r="FU34" s="471"/>
      <c r="FV34" s="471"/>
      <c r="FW34" s="471"/>
      <c r="FX34" s="471"/>
      <c r="FY34" s="471"/>
      <c r="FZ34" s="471"/>
      <c r="GA34" s="471"/>
      <c r="GB34" s="471"/>
      <c r="GC34" s="471"/>
      <c r="GD34" s="471"/>
      <c r="GE34" s="471"/>
      <c r="GF34" s="471"/>
      <c r="GG34" s="471"/>
      <c r="GH34" s="471"/>
      <c r="GI34" s="471"/>
      <c r="GJ34" s="471"/>
      <c r="GK34" s="471"/>
      <c r="GL34" s="471"/>
      <c r="GM34" s="471"/>
      <c r="GN34" s="471"/>
      <c r="GO34" s="471"/>
      <c r="GP34" s="471"/>
      <c r="GQ34" s="471"/>
      <c r="GR34" s="471"/>
      <c r="GS34" s="471"/>
      <c r="GT34" s="471"/>
      <c r="GU34" s="471"/>
      <c r="GV34" s="471"/>
      <c r="GW34" s="471"/>
      <c r="GX34" s="471"/>
      <c r="GY34" s="471"/>
      <c r="GZ34" s="471"/>
      <c r="HA34" s="471"/>
      <c r="HB34" s="471"/>
      <c r="HC34" s="471"/>
      <c r="HD34" s="471"/>
      <c r="HE34" s="471"/>
      <c r="HF34" s="471"/>
      <c r="HG34" s="471"/>
      <c r="HH34" s="471"/>
      <c r="HI34" s="471"/>
      <c r="HJ34" s="471"/>
      <c r="HK34" s="471"/>
      <c r="HL34" s="471"/>
      <c r="HM34" s="471"/>
      <c r="HN34" s="471"/>
      <c r="HO34" s="471"/>
      <c r="HP34" s="471"/>
      <c r="HQ34" s="471"/>
      <c r="HR34" s="471"/>
      <c r="HS34" s="471"/>
      <c r="HT34" s="471"/>
      <c r="HU34" s="471"/>
      <c r="HV34" s="471"/>
      <c r="HW34" s="471"/>
      <c r="HX34" s="471"/>
      <c r="HY34" s="471"/>
      <c r="HZ34" s="471"/>
      <c r="IA34" s="471"/>
      <c r="IB34" s="471"/>
      <c r="IC34" s="471"/>
      <c r="ID34" s="471"/>
      <c r="IE34" s="471"/>
      <c r="IF34" s="471"/>
      <c r="IG34" s="471"/>
      <c r="IH34" s="471"/>
      <c r="II34" s="471"/>
      <c r="IJ34" s="471"/>
      <c r="IK34" s="471"/>
      <c r="IL34" s="471"/>
    </row>
    <row r="35" s="217" customFormat="1" ht="23.1" customHeight="1" spans="1:246">
      <c r="A35" s="456">
        <v>9</v>
      </c>
      <c r="B35" s="276" t="s">
        <v>110</v>
      </c>
      <c r="C35" s="376" t="s">
        <v>111</v>
      </c>
      <c r="D35" s="376" t="s">
        <v>403</v>
      </c>
      <c r="E35" s="376"/>
      <c r="F35" s="335">
        <v>2200150</v>
      </c>
      <c r="G35" s="465">
        <v>15</v>
      </c>
      <c r="H35" s="376" t="s">
        <v>428</v>
      </c>
      <c r="I35" s="422">
        <f t="shared" si="2"/>
        <v>60000</v>
      </c>
      <c r="J35" s="422">
        <f t="shared" si="1"/>
        <v>60000</v>
      </c>
      <c r="K35" s="422">
        <v>60000</v>
      </c>
      <c r="L35" s="465"/>
      <c r="M35" s="376"/>
      <c r="N35" s="465"/>
      <c r="O35" s="484"/>
      <c r="P35" s="484"/>
      <c r="Q35" s="484"/>
      <c r="R35" s="484"/>
      <c r="S35" s="484"/>
      <c r="T35" s="484"/>
      <c r="U35" s="471"/>
      <c r="V35" s="471"/>
      <c r="W35" s="471"/>
      <c r="X35" s="471"/>
      <c r="Y35" s="471"/>
      <c r="Z35" s="471"/>
      <c r="AA35" s="471"/>
      <c r="AB35" s="471"/>
      <c r="AC35" s="471"/>
      <c r="AD35" s="471"/>
      <c r="AE35" s="471"/>
      <c r="AF35" s="471"/>
      <c r="AG35" s="471"/>
      <c r="AH35" s="471"/>
      <c r="AI35" s="471"/>
      <c r="AJ35" s="471"/>
      <c r="AK35" s="471"/>
      <c r="AL35" s="471"/>
      <c r="AM35" s="471"/>
      <c r="AN35" s="471"/>
      <c r="AO35" s="471"/>
      <c r="AP35" s="471"/>
      <c r="AQ35" s="471"/>
      <c r="AR35" s="471"/>
      <c r="AS35" s="471"/>
      <c r="AT35" s="471"/>
      <c r="AU35" s="471"/>
      <c r="AV35" s="471"/>
      <c r="AW35" s="471"/>
      <c r="AX35" s="471"/>
      <c r="AY35" s="471"/>
      <c r="AZ35" s="471"/>
      <c r="BA35" s="471"/>
      <c r="BB35" s="471"/>
      <c r="BC35" s="471"/>
      <c r="BD35" s="471"/>
      <c r="BE35" s="471"/>
      <c r="BF35" s="471"/>
      <c r="BG35" s="471"/>
      <c r="BH35" s="471"/>
      <c r="BI35" s="471"/>
      <c r="BJ35" s="471"/>
      <c r="BK35" s="471"/>
      <c r="BL35" s="471"/>
      <c r="BM35" s="471"/>
      <c r="BN35" s="471"/>
      <c r="BO35" s="471"/>
      <c r="BP35" s="471"/>
      <c r="BQ35" s="471"/>
      <c r="BR35" s="471"/>
      <c r="BS35" s="471"/>
      <c r="BT35" s="471"/>
      <c r="BU35" s="471"/>
      <c r="BV35" s="471"/>
      <c r="BW35" s="471"/>
      <c r="BX35" s="471"/>
      <c r="BY35" s="471"/>
      <c r="BZ35" s="471"/>
      <c r="CA35" s="471"/>
      <c r="CB35" s="471"/>
      <c r="CC35" s="471"/>
      <c r="CD35" s="471"/>
      <c r="CE35" s="471"/>
      <c r="CF35" s="471"/>
      <c r="CG35" s="471"/>
      <c r="CH35" s="471"/>
      <c r="CI35" s="471"/>
      <c r="CJ35" s="471"/>
      <c r="CK35" s="471"/>
      <c r="CL35" s="471"/>
      <c r="CM35" s="471"/>
      <c r="CN35" s="471"/>
      <c r="CO35" s="471"/>
      <c r="CP35" s="471"/>
      <c r="CQ35" s="471"/>
      <c r="CR35" s="471"/>
      <c r="CS35" s="471"/>
      <c r="CT35" s="471"/>
      <c r="CU35" s="471"/>
      <c r="CV35" s="471"/>
      <c r="CW35" s="471"/>
      <c r="CX35" s="471"/>
      <c r="CY35" s="471"/>
      <c r="CZ35" s="471"/>
      <c r="DA35" s="471"/>
      <c r="DB35" s="471"/>
      <c r="DC35" s="471"/>
      <c r="DD35" s="471"/>
      <c r="DE35" s="471"/>
      <c r="DF35" s="471"/>
      <c r="DG35" s="471"/>
      <c r="DH35" s="471"/>
      <c r="DI35" s="471"/>
      <c r="DJ35" s="471"/>
      <c r="DK35" s="471"/>
      <c r="DL35" s="471"/>
      <c r="DM35" s="471"/>
      <c r="DN35" s="471"/>
      <c r="DO35" s="471"/>
      <c r="DP35" s="471"/>
      <c r="DQ35" s="471"/>
      <c r="DR35" s="471"/>
      <c r="DS35" s="471"/>
      <c r="DT35" s="471"/>
      <c r="DU35" s="471"/>
      <c r="DV35" s="471"/>
      <c r="DW35" s="471"/>
      <c r="DX35" s="471"/>
      <c r="DY35" s="471"/>
      <c r="DZ35" s="471"/>
      <c r="EA35" s="471"/>
      <c r="EB35" s="471"/>
      <c r="EC35" s="471"/>
      <c r="ED35" s="471"/>
      <c r="EE35" s="471"/>
      <c r="EF35" s="471"/>
      <c r="EG35" s="471"/>
      <c r="EH35" s="471"/>
      <c r="EI35" s="471"/>
      <c r="EJ35" s="471"/>
      <c r="EK35" s="471"/>
      <c r="EL35" s="471"/>
      <c r="EM35" s="471"/>
      <c r="EN35" s="471"/>
      <c r="EO35" s="471"/>
      <c r="EP35" s="471"/>
      <c r="EQ35" s="471"/>
      <c r="ER35" s="471"/>
      <c r="ES35" s="471"/>
      <c r="ET35" s="471"/>
      <c r="EU35" s="471"/>
      <c r="EV35" s="471"/>
      <c r="EW35" s="471"/>
      <c r="EX35" s="471"/>
      <c r="EY35" s="471"/>
      <c r="EZ35" s="471"/>
      <c r="FA35" s="471"/>
      <c r="FB35" s="471"/>
      <c r="FC35" s="471"/>
      <c r="FD35" s="471"/>
      <c r="FE35" s="471"/>
      <c r="FF35" s="471"/>
      <c r="FG35" s="471"/>
      <c r="FH35" s="471"/>
      <c r="FI35" s="471"/>
      <c r="FJ35" s="471"/>
      <c r="FK35" s="471"/>
      <c r="FL35" s="471"/>
      <c r="FM35" s="471"/>
      <c r="FN35" s="471"/>
      <c r="FO35" s="471"/>
      <c r="FP35" s="471"/>
      <c r="FQ35" s="471"/>
      <c r="FR35" s="471"/>
      <c r="FS35" s="471"/>
      <c r="FT35" s="471"/>
      <c r="FU35" s="471"/>
      <c r="FV35" s="471"/>
      <c r="FW35" s="471"/>
      <c r="FX35" s="471"/>
      <c r="FY35" s="471"/>
      <c r="FZ35" s="471"/>
      <c r="GA35" s="471"/>
      <c r="GB35" s="471"/>
      <c r="GC35" s="471"/>
      <c r="GD35" s="471"/>
      <c r="GE35" s="471"/>
      <c r="GF35" s="471"/>
      <c r="GG35" s="471"/>
      <c r="GH35" s="471"/>
      <c r="GI35" s="471"/>
      <c r="GJ35" s="471"/>
      <c r="GK35" s="471"/>
      <c r="GL35" s="471"/>
      <c r="GM35" s="471"/>
      <c r="GN35" s="471"/>
      <c r="GO35" s="471"/>
      <c r="GP35" s="471"/>
      <c r="GQ35" s="471"/>
      <c r="GR35" s="471"/>
      <c r="GS35" s="471"/>
      <c r="GT35" s="471"/>
      <c r="GU35" s="471"/>
      <c r="GV35" s="471"/>
      <c r="GW35" s="471"/>
      <c r="GX35" s="471"/>
      <c r="GY35" s="471"/>
      <c r="GZ35" s="471"/>
      <c r="HA35" s="471"/>
      <c r="HB35" s="471"/>
      <c r="HC35" s="471"/>
      <c r="HD35" s="471"/>
      <c r="HE35" s="471"/>
      <c r="HF35" s="471"/>
      <c r="HG35" s="471"/>
      <c r="HH35" s="471"/>
      <c r="HI35" s="471"/>
      <c r="HJ35" s="471"/>
      <c r="HK35" s="471"/>
      <c r="HL35" s="471"/>
      <c r="HM35" s="471"/>
      <c r="HN35" s="471"/>
      <c r="HO35" s="471"/>
      <c r="HP35" s="471"/>
      <c r="HQ35" s="471"/>
      <c r="HR35" s="471"/>
      <c r="HS35" s="471"/>
      <c r="HT35" s="471"/>
      <c r="HU35" s="471"/>
      <c r="HV35" s="471"/>
      <c r="HW35" s="471"/>
      <c r="HX35" s="471"/>
      <c r="HY35" s="471"/>
      <c r="HZ35" s="471"/>
      <c r="IA35" s="471"/>
      <c r="IB35" s="471"/>
      <c r="IC35" s="471"/>
      <c r="ID35" s="471"/>
      <c r="IE35" s="471"/>
      <c r="IF35" s="471"/>
      <c r="IG35" s="471"/>
      <c r="IH35" s="471"/>
      <c r="II35" s="471"/>
      <c r="IJ35" s="471"/>
      <c r="IK35" s="471"/>
      <c r="IL35" s="471"/>
    </row>
    <row r="36" s="217" customFormat="1" ht="39.75" customHeight="1" spans="1:248">
      <c r="A36" s="456"/>
      <c r="B36" s="466" t="s">
        <v>431</v>
      </c>
      <c r="C36" s="467" t="s">
        <v>113</v>
      </c>
      <c r="D36" s="464" t="s">
        <v>432</v>
      </c>
      <c r="E36" s="457"/>
      <c r="F36" s="457"/>
      <c r="G36" s="464">
        <f>G37+G38+G39+G40</f>
        <v>20</v>
      </c>
      <c r="H36" s="464"/>
      <c r="I36" s="481">
        <f t="shared" si="2"/>
        <v>71000</v>
      </c>
      <c r="J36" s="480">
        <f t="shared" si="1"/>
        <v>71000</v>
      </c>
      <c r="K36" s="481">
        <f>K37+K38+K39+K40</f>
        <v>71000</v>
      </c>
      <c r="L36" s="464"/>
      <c r="M36" s="477"/>
      <c r="N36" s="477"/>
      <c r="O36" s="477"/>
      <c r="P36" s="477"/>
      <c r="Q36" s="457"/>
      <c r="R36" s="457"/>
      <c r="S36" s="457"/>
      <c r="T36" s="477"/>
      <c r="U36" s="471"/>
      <c r="V36" s="471"/>
      <c r="W36" s="471"/>
      <c r="X36" s="471"/>
      <c r="Y36" s="471"/>
      <c r="Z36" s="471"/>
      <c r="AA36" s="471"/>
      <c r="AB36" s="471"/>
      <c r="AC36" s="471"/>
      <c r="AD36" s="471"/>
      <c r="AE36" s="471"/>
      <c r="AF36" s="471"/>
      <c r="AG36" s="471"/>
      <c r="AH36" s="471"/>
      <c r="AI36" s="471"/>
      <c r="AJ36" s="471"/>
      <c r="AK36" s="471"/>
      <c r="AL36" s="471"/>
      <c r="AM36" s="471"/>
      <c r="AN36" s="471"/>
      <c r="AO36" s="471"/>
      <c r="AP36" s="471"/>
      <c r="AQ36" s="471"/>
      <c r="AR36" s="471"/>
      <c r="AS36" s="471"/>
      <c r="AT36" s="471"/>
      <c r="AU36" s="471"/>
      <c r="AV36" s="471"/>
      <c r="AW36" s="471"/>
      <c r="AX36" s="471"/>
      <c r="AY36" s="471"/>
      <c r="AZ36" s="471"/>
      <c r="BA36" s="471"/>
      <c r="BB36" s="471"/>
      <c r="BC36" s="471"/>
      <c r="BD36" s="471"/>
      <c r="BE36" s="471"/>
      <c r="BF36" s="471"/>
      <c r="BG36" s="471"/>
      <c r="BH36" s="471"/>
      <c r="BI36" s="471"/>
      <c r="BJ36" s="471"/>
      <c r="BK36" s="471"/>
      <c r="BL36" s="471"/>
      <c r="BM36" s="471"/>
      <c r="BN36" s="471"/>
      <c r="BO36" s="471"/>
      <c r="BP36" s="471"/>
      <c r="BQ36" s="471"/>
      <c r="BR36" s="471"/>
      <c r="BS36" s="471"/>
      <c r="BT36" s="471"/>
      <c r="BU36" s="471"/>
      <c r="BV36" s="471"/>
      <c r="BW36" s="471"/>
      <c r="BX36" s="471"/>
      <c r="BY36" s="471"/>
      <c r="BZ36" s="471"/>
      <c r="CA36" s="471"/>
      <c r="CB36" s="471"/>
      <c r="CC36" s="471"/>
      <c r="CD36" s="471"/>
      <c r="CE36" s="471"/>
      <c r="CF36" s="471"/>
      <c r="CG36" s="471"/>
      <c r="CH36" s="471"/>
      <c r="CI36" s="471"/>
      <c r="CJ36" s="471"/>
      <c r="CK36" s="471"/>
      <c r="CL36" s="471"/>
      <c r="CM36" s="471"/>
      <c r="CN36" s="471"/>
      <c r="CO36" s="471"/>
      <c r="CP36" s="471"/>
      <c r="CQ36" s="471"/>
      <c r="CR36" s="471"/>
      <c r="CS36" s="471"/>
      <c r="CT36" s="471"/>
      <c r="CU36" s="471"/>
      <c r="CV36" s="471"/>
      <c r="CW36" s="471"/>
      <c r="CX36" s="471"/>
      <c r="CY36" s="471"/>
      <c r="CZ36" s="471"/>
      <c r="DA36" s="471"/>
      <c r="DB36" s="471"/>
      <c r="DC36" s="471"/>
      <c r="DD36" s="471"/>
      <c r="DE36" s="471"/>
      <c r="DF36" s="471"/>
      <c r="DG36" s="471"/>
      <c r="DH36" s="471"/>
      <c r="DI36" s="471"/>
      <c r="DJ36" s="471"/>
      <c r="DK36" s="471"/>
      <c r="DL36" s="471"/>
      <c r="DM36" s="471"/>
      <c r="DN36" s="471"/>
      <c r="DO36" s="471"/>
      <c r="DP36" s="471"/>
      <c r="DQ36" s="471"/>
      <c r="DR36" s="471"/>
      <c r="DS36" s="471"/>
      <c r="DT36" s="471"/>
      <c r="DU36" s="471"/>
      <c r="DV36" s="471"/>
      <c r="DW36" s="471"/>
      <c r="DX36" s="471"/>
      <c r="DY36" s="471"/>
      <c r="DZ36" s="471"/>
      <c r="EA36" s="471"/>
      <c r="EB36" s="471"/>
      <c r="EC36" s="471"/>
      <c r="ED36" s="471"/>
      <c r="EE36" s="471"/>
      <c r="EF36" s="471"/>
      <c r="EG36" s="471"/>
      <c r="EH36" s="471"/>
      <c r="EI36" s="471"/>
      <c r="EJ36" s="471"/>
      <c r="EK36" s="471"/>
      <c r="EL36" s="471"/>
      <c r="EM36" s="471"/>
      <c r="EN36" s="471"/>
      <c r="EO36" s="471"/>
      <c r="EP36" s="471"/>
      <c r="EQ36" s="471"/>
      <c r="ER36" s="471"/>
      <c r="ES36" s="471"/>
      <c r="ET36" s="471"/>
      <c r="EU36" s="471"/>
      <c r="EV36" s="471"/>
      <c r="EW36" s="471"/>
      <c r="EX36" s="471"/>
      <c r="EY36" s="471"/>
      <c r="EZ36" s="471"/>
      <c r="FA36" s="471"/>
      <c r="FB36" s="471"/>
      <c r="FC36" s="471"/>
      <c r="FD36" s="471"/>
      <c r="FE36" s="471"/>
      <c r="FF36" s="471"/>
      <c r="FG36" s="471"/>
      <c r="FH36" s="471"/>
      <c r="FI36" s="471"/>
      <c r="FJ36" s="471"/>
      <c r="FK36" s="471"/>
      <c r="FL36" s="471"/>
      <c r="FM36" s="471"/>
      <c r="FN36" s="471"/>
      <c r="FO36" s="471"/>
      <c r="FP36" s="471"/>
      <c r="FQ36" s="471"/>
      <c r="FR36" s="471"/>
      <c r="FS36" s="471"/>
      <c r="FT36" s="471"/>
      <c r="FU36" s="471"/>
      <c r="FV36" s="471"/>
      <c r="FW36" s="471"/>
      <c r="FX36" s="471"/>
      <c r="FY36" s="471"/>
      <c r="FZ36" s="471"/>
      <c r="GA36" s="471"/>
      <c r="GB36" s="471"/>
      <c r="GC36" s="471"/>
      <c r="GD36" s="471"/>
      <c r="GE36" s="471"/>
      <c r="GF36" s="471"/>
      <c r="GG36" s="471"/>
      <c r="GH36" s="471"/>
      <c r="GI36" s="471"/>
      <c r="GJ36" s="471"/>
      <c r="GK36" s="471"/>
      <c r="GL36" s="471"/>
      <c r="GM36" s="471"/>
      <c r="GN36" s="471"/>
      <c r="GO36" s="471"/>
      <c r="GP36" s="471"/>
      <c r="GQ36" s="471"/>
      <c r="GR36" s="471"/>
      <c r="GS36" s="471"/>
      <c r="GT36" s="471"/>
      <c r="GU36" s="471"/>
      <c r="GV36" s="471"/>
      <c r="GW36" s="471"/>
      <c r="GX36" s="471"/>
      <c r="GY36" s="471"/>
      <c r="GZ36" s="471"/>
      <c r="HA36" s="471"/>
      <c r="HB36" s="471"/>
      <c r="HC36" s="471"/>
      <c r="HD36" s="471"/>
      <c r="HE36" s="471"/>
      <c r="HF36" s="471"/>
      <c r="HG36" s="471"/>
      <c r="HH36" s="471"/>
      <c r="HI36" s="471"/>
      <c r="HJ36" s="471"/>
      <c r="HK36" s="471"/>
      <c r="HL36" s="471"/>
      <c r="HM36" s="471"/>
      <c r="HN36" s="471"/>
      <c r="HO36" s="471"/>
      <c r="HP36" s="471"/>
      <c r="HQ36" s="471"/>
      <c r="HR36" s="471"/>
      <c r="HS36" s="471"/>
      <c r="HT36" s="471"/>
      <c r="HU36" s="471"/>
      <c r="HV36" s="471"/>
      <c r="HW36" s="471"/>
      <c r="HX36" s="471"/>
      <c r="HY36" s="471"/>
      <c r="HZ36" s="471"/>
      <c r="IA36" s="471"/>
      <c r="IB36" s="471"/>
      <c r="IC36" s="471"/>
      <c r="ID36" s="471"/>
      <c r="IE36" s="471"/>
      <c r="IF36" s="471"/>
      <c r="IG36" s="471"/>
      <c r="IH36" s="471"/>
      <c r="II36" s="471"/>
      <c r="IJ36" s="471"/>
      <c r="IK36" s="471"/>
      <c r="IL36" s="471"/>
      <c r="IM36" s="471"/>
      <c r="IN36" s="471"/>
    </row>
    <row r="37" s="217" customFormat="1" ht="39.75" customHeight="1" spans="1:248">
      <c r="A37" s="456">
        <v>1</v>
      </c>
      <c r="B37" s="468" t="s">
        <v>431</v>
      </c>
      <c r="C37" s="469" t="s">
        <v>433</v>
      </c>
      <c r="D37" s="376" t="s">
        <v>411</v>
      </c>
      <c r="E37" s="457"/>
      <c r="F37" s="457">
        <v>2200150</v>
      </c>
      <c r="G37" s="465">
        <v>5</v>
      </c>
      <c r="H37" s="376" t="s">
        <v>428</v>
      </c>
      <c r="I37" s="465">
        <f t="shared" si="2"/>
        <v>15000</v>
      </c>
      <c r="J37" s="477">
        <f t="shared" si="1"/>
        <v>15000</v>
      </c>
      <c r="K37" s="465">
        <v>15000</v>
      </c>
      <c r="L37" s="457"/>
      <c r="M37" s="477"/>
      <c r="N37" s="477"/>
      <c r="O37" s="477"/>
      <c r="P37" s="477"/>
      <c r="Q37" s="457"/>
      <c r="R37" s="457"/>
      <c r="S37" s="457"/>
      <c r="T37" s="477"/>
      <c r="U37" s="471"/>
      <c r="V37" s="471"/>
      <c r="W37" s="471"/>
      <c r="X37" s="471"/>
      <c r="Y37" s="471"/>
      <c r="Z37" s="471"/>
      <c r="AA37" s="471"/>
      <c r="AB37" s="471"/>
      <c r="AC37" s="471"/>
      <c r="AD37" s="471"/>
      <c r="AE37" s="471"/>
      <c r="AF37" s="471"/>
      <c r="AG37" s="471"/>
      <c r="AH37" s="471"/>
      <c r="AI37" s="471"/>
      <c r="AJ37" s="471"/>
      <c r="AK37" s="471"/>
      <c r="AL37" s="471"/>
      <c r="AM37" s="471"/>
      <c r="AN37" s="471"/>
      <c r="AO37" s="471"/>
      <c r="AP37" s="471"/>
      <c r="AQ37" s="471"/>
      <c r="AR37" s="471"/>
      <c r="AS37" s="471"/>
      <c r="AT37" s="471"/>
      <c r="AU37" s="471"/>
      <c r="AV37" s="471"/>
      <c r="AW37" s="471"/>
      <c r="AX37" s="471"/>
      <c r="AY37" s="471"/>
      <c r="AZ37" s="471"/>
      <c r="BA37" s="471"/>
      <c r="BB37" s="471"/>
      <c r="BC37" s="471"/>
      <c r="BD37" s="471"/>
      <c r="BE37" s="471"/>
      <c r="BF37" s="471"/>
      <c r="BG37" s="471"/>
      <c r="BH37" s="471"/>
      <c r="BI37" s="471"/>
      <c r="BJ37" s="471"/>
      <c r="BK37" s="471"/>
      <c r="BL37" s="471"/>
      <c r="BM37" s="471"/>
      <c r="BN37" s="471"/>
      <c r="BO37" s="471"/>
      <c r="BP37" s="471"/>
      <c r="BQ37" s="471"/>
      <c r="BR37" s="471"/>
      <c r="BS37" s="471"/>
      <c r="BT37" s="471"/>
      <c r="BU37" s="471"/>
      <c r="BV37" s="471"/>
      <c r="BW37" s="471"/>
      <c r="BX37" s="471"/>
      <c r="BY37" s="471"/>
      <c r="BZ37" s="471"/>
      <c r="CA37" s="471"/>
      <c r="CB37" s="471"/>
      <c r="CC37" s="471"/>
      <c r="CD37" s="471"/>
      <c r="CE37" s="471"/>
      <c r="CF37" s="471"/>
      <c r="CG37" s="471"/>
      <c r="CH37" s="471"/>
      <c r="CI37" s="471"/>
      <c r="CJ37" s="471"/>
      <c r="CK37" s="471"/>
      <c r="CL37" s="471"/>
      <c r="CM37" s="471"/>
      <c r="CN37" s="471"/>
      <c r="CO37" s="471"/>
      <c r="CP37" s="471"/>
      <c r="CQ37" s="471"/>
      <c r="CR37" s="471"/>
      <c r="CS37" s="471"/>
      <c r="CT37" s="471"/>
      <c r="CU37" s="471"/>
      <c r="CV37" s="471"/>
      <c r="CW37" s="471"/>
      <c r="CX37" s="471"/>
      <c r="CY37" s="471"/>
      <c r="CZ37" s="471"/>
      <c r="DA37" s="471"/>
      <c r="DB37" s="471"/>
      <c r="DC37" s="471"/>
      <c r="DD37" s="471"/>
      <c r="DE37" s="471"/>
      <c r="DF37" s="471"/>
      <c r="DG37" s="471"/>
      <c r="DH37" s="471"/>
      <c r="DI37" s="471"/>
      <c r="DJ37" s="471"/>
      <c r="DK37" s="471"/>
      <c r="DL37" s="471"/>
      <c r="DM37" s="471"/>
      <c r="DN37" s="471"/>
      <c r="DO37" s="471"/>
      <c r="DP37" s="471"/>
      <c r="DQ37" s="471"/>
      <c r="DR37" s="471"/>
      <c r="DS37" s="471"/>
      <c r="DT37" s="471"/>
      <c r="DU37" s="471"/>
      <c r="DV37" s="471"/>
      <c r="DW37" s="471"/>
      <c r="DX37" s="471"/>
      <c r="DY37" s="471"/>
      <c r="DZ37" s="471"/>
      <c r="EA37" s="471"/>
      <c r="EB37" s="471"/>
      <c r="EC37" s="471"/>
      <c r="ED37" s="471"/>
      <c r="EE37" s="471"/>
      <c r="EF37" s="471"/>
      <c r="EG37" s="471"/>
      <c r="EH37" s="471"/>
      <c r="EI37" s="471"/>
      <c r="EJ37" s="471"/>
      <c r="EK37" s="471"/>
      <c r="EL37" s="471"/>
      <c r="EM37" s="471"/>
      <c r="EN37" s="471"/>
      <c r="EO37" s="471"/>
      <c r="EP37" s="471"/>
      <c r="EQ37" s="471"/>
      <c r="ER37" s="471"/>
      <c r="ES37" s="471"/>
      <c r="ET37" s="471"/>
      <c r="EU37" s="471"/>
      <c r="EV37" s="471"/>
      <c r="EW37" s="471"/>
      <c r="EX37" s="471"/>
      <c r="EY37" s="471"/>
      <c r="EZ37" s="471"/>
      <c r="FA37" s="471"/>
      <c r="FB37" s="471"/>
      <c r="FC37" s="471"/>
      <c r="FD37" s="471"/>
      <c r="FE37" s="471"/>
      <c r="FF37" s="471"/>
      <c r="FG37" s="471"/>
      <c r="FH37" s="471"/>
      <c r="FI37" s="471"/>
      <c r="FJ37" s="471"/>
      <c r="FK37" s="471"/>
      <c r="FL37" s="471"/>
      <c r="FM37" s="471"/>
      <c r="FN37" s="471"/>
      <c r="FO37" s="471"/>
      <c r="FP37" s="471"/>
      <c r="FQ37" s="471"/>
      <c r="FR37" s="471"/>
      <c r="FS37" s="471"/>
      <c r="FT37" s="471"/>
      <c r="FU37" s="471"/>
      <c r="FV37" s="471"/>
      <c r="FW37" s="471"/>
      <c r="FX37" s="471"/>
      <c r="FY37" s="471"/>
      <c r="FZ37" s="471"/>
      <c r="GA37" s="471"/>
      <c r="GB37" s="471"/>
      <c r="GC37" s="471"/>
      <c r="GD37" s="471"/>
      <c r="GE37" s="471"/>
      <c r="GF37" s="471"/>
      <c r="GG37" s="471"/>
      <c r="GH37" s="471"/>
      <c r="GI37" s="471"/>
      <c r="GJ37" s="471"/>
      <c r="GK37" s="471"/>
      <c r="GL37" s="471"/>
      <c r="GM37" s="471"/>
      <c r="GN37" s="471"/>
      <c r="GO37" s="471"/>
      <c r="GP37" s="471"/>
      <c r="GQ37" s="471"/>
      <c r="GR37" s="471"/>
      <c r="GS37" s="471"/>
      <c r="GT37" s="471"/>
      <c r="GU37" s="471"/>
      <c r="GV37" s="471"/>
      <c r="GW37" s="471"/>
      <c r="GX37" s="471"/>
      <c r="GY37" s="471"/>
      <c r="GZ37" s="471"/>
      <c r="HA37" s="471"/>
      <c r="HB37" s="471"/>
      <c r="HC37" s="471"/>
      <c r="HD37" s="471"/>
      <c r="HE37" s="471"/>
      <c r="HF37" s="471"/>
      <c r="HG37" s="471"/>
      <c r="HH37" s="471"/>
      <c r="HI37" s="471"/>
      <c r="HJ37" s="471"/>
      <c r="HK37" s="471"/>
      <c r="HL37" s="471"/>
      <c r="HM37" s="471"/>
      <c r="HN37" s="471"/>
      <c r="HO37" s="471"/>
      <c r="HP37" s="471"/>
      <c r="HQ37" s="471"/>
      <c r="HR37" s="471"/>
      <c r="HS37" s="471"/>
      <c r="HT37" s="471"/>
      <c r="HU37" s="471"/>
      <c r="HV37" s="471"/>
      <c r="HW37" s="471"/>
      <c r="HX37" s="471"/>
      <c r="HY37" s="471"/>
      <c r="HZ37" s="471"/>
      <c r="IA37" s="471"/>
      <c r="IB37" s="471"/>
      <c r="IC37" s="471"/>
      <c r="ID37" s="471"/>
      <c r="IE37" s="471"/>
      <c r="IF37" s="471"/>
      <c r="IG37" s="471"/>
      <c r="IH37" s="471"/>
      <c r="II37" s="471"/>
      <c r="IJ37" s="471"/>
      <c r="IK37" s="471"/>
      <c r="IL37" s="471"/>
      <c r="IM37" s="471"/>
      <c r="IN37" s="471"/>
    </row>
    <row r="38" s="217" customFormat="1" ht="39.75" customHeight="1" spans="1:248">
      <c r="A38" s="456">
        <v>2</v>
      </c>
      <c r="B38" s="468" t="s">
        <v>431</v>
      </c>
      <c r="C38" s="469" t="s">
        <v>433</v>
      </c>
      <c r="D38" s="376" t="s">
        <v>430</v>
      </c>
      <c r="E38" s="457"/>
      <c r="F38" s="457">
        <v>2200150</v>
      </c>
      <c r="G38" s="465">
        <v>5</v>
      </c>
      <c r="H38" s="376" t="s">
        <v>428</v>
      </c>
      <c r="I38" s="465">
        <f t="shared" si="2"/>
        <v>6000</v>
      </c>
      <c r="J38" s="477">
        <f t="shared" si="1"/>
        <v>6000</v>
      </c>
      <c r="K38" s="465">
        <v>6000</v>
      </c>
      <c r="L38" s="457"/>
      <c r="M38" s="477"/>
      <c r="N38" s="477"/>
      <c r="O38" s="477"/>
      <c r="P38" s="477"/>
      <c r="Q38" s="457"/>
      <c r="R38" s="457"/>
      <c r="S38" s="457"/>
      <c r="T38" s="477"/>
      <c r="U38" s="471"/>
      <c r="V38" s="471"/>
      <c r="W38" s="471"/>
      <c r="X38" s="471"/>
      <c r="Y38" s="471"/>
      <c r="Z38" s="471"/>
      <c r="AA38" s="471"/>
      <c r="AB38" s="471"/>
      <c r="AC38" s="471"/>
      <c r="AD38" s="471"/>
      <c r="AE38" s="471"/>
      <c r="AF38" s="471"/>
      <c r="AG38" s="471"/>
      <c r="AH38" s="471"/>
      <c r="AI38" s="471"/>
      <c r="AJ38" s="471"/>
      <c r="AK38" s="471"/>
      <c r="AL38" s="471"/>
      <c r="AM38" s="471"/>
      <c r="AN38" s="471"/>
      <c r="AO38" s="471"/>
      <c r="AP38" s="471"/>
      <c r="AQ38" s="471"/>
      <c r="AR38" s="471"/>
      <c r="AS38" s="471"/>
      <c r="AT38" s="471"/>
      <c r="AU38" s="471"/>
      <c r="AV38" s="471"/>
      <c r="AW38" s="471"/>
      <c r="AX38" s="471"/>
      <c r="AY38" s="471"/>
      <c r="AZ38" s="471"/>
      <c r="BA38" s="471"/>
      <c r="BB38" s="471"/>
      <c r="BC38" s="471"/>
      <c r="BD38" s="471"/>
      <c r="BE38" s="471"/>
      <c r="BF38" s="471"/>
      <c r="BG38" s="471"/>
      <c r="BH38" s="471"/>
      <c r="BI38" s="471"/>
      <c r="BJ38" s="471"/>
      <c r="BK38" s="471"/>
      <c r="BL38" s="471"/>
      <c r="BM38" s="471"/>
      <c r="BN38" s="471"/>
      <c r="BO38" s="471"/>
      <c r="BP38" s="471"/>
      <c r="BQ38" s="471"/>
      <c r="BR38" s="471"/>
      <c r="BS38" s="471"/>
      <c r="BT38" s="471"/>
      <c r="BU38" s="471"/>
      <c r="BV38" s="471"/>
      <c r="BW38" s="471"/>
      <c r="BX38" s="471"/>
      <c r="BY38" s="471"/>
      <c r="BZ38" s="471"/>
      <c r="CA38" s="471"/>
      <c r="CB38" s="471"/>
      <c r="CC38" s="471"/>
      <c r="CD38" s="471"/>
      <c r="CE38" s="471"/>
      <c r="CF38" s="471"/>
      <c r="CG38" s="471"/>
      <c r="CH38" s="471"/>
      <c r="CI38" s="471"/>
      <c r="CJ38" s="471"/>
      <c r="CK38" s="471"/>
      <c r="CL38" s="471"/>
      <c r="CM38" s="471"/>
      <c r="CN38" s="471"/>
      <c r="CO38" s="471"/>
      <c r="CP38" s="471"/>
      <c r="CQ38" s="471"/>
      <c r="CR38" s="471"/>
      <c r="CS38" s="471"/>
      <c r="CT38" s="471"/>
      <c r="CU38" s="471"/>
      <c r="CV38" s="471"/>
      <c r="CW38" s="471"/>
      <c r="CX38" s="471"/>
      <c r="CY38" s="471"/>
      <c r="CZ38" s="471"/>
      <c r="DA38" s="471"/>
      <c r="DB38" s="471"/>
      <c r="DC38" s="471"/>
      <c r="DD38" s="471"/>
      <c r="DE38" s="471"/>
      <c r="DF38" s="471"/>
      <c r="DG38" s="471"/>
      <c r="DH38" s="471"/>
      <c r="DI38" s="471"/>
      <c r="DJ38" s="471"/>
      <c r="DK38" s="471"/>
      <c r="DL38" s="471"/>
      <c r="DM38" s="471"/>
      <c r="DN38" s="471"/>
      <c r="DO38" s="471"/>
      <c r="DP38" s="471"/>
      <c r="DQ38" s="471"/>
      <c r="DR38" s="471"/>
      <c r="DS38" s="471"/>
      <c r="DT38" s="471"/>
      <c r="DU38" s="471"/>
      <c r="DV38" s="471"/>
      <c r="DW38" s="471"/>
      <c r="DX38" s="471"/>
      <c r="DY38" s="471"/>
      <c r="DZ38" s="471"/>
      <c r="EA38" s="471"/>
      <c r="EB38" s="471"/>
      <c r="EC38" s="471"/>
      <c r="ED38" s="471"/>
      <c r="EE38" s="471"/>
      <c r="EF38" s="471"/>
      <c r="EG38" s="471"/>
      <c r="EH38" s="471"/>
      <c r="EI38" s="471"/>
      <c r="EJ38" s="471"/>
      <c r="EK38" s="471"/>
      <c r="EL38" s="471"/>
      <c r="EM38" s="471"/>
      <c r="EN38" s="471"/>
      <c r="EO38" s="471"/>
      <c r="EP38" s="471"/>
      <c r="EQ38" s="471"/>
      <c r="ER38" s="471"/>
      <c r="ES38" s="471"/>
      <c r="ET38" s="471"/>
      <c r="EU38" s="471"/>
      <c r="EV38" s="471"/>
      <c r="EW38" s="471"/>
      <c r="EX38" s="471"/>
      <c r="EY38" s="471"/>
      <c r="EZ38" s="471"/>
      <c r="FA38" s="471"/>
      <c r="FB38" s="471"/>
      <c r="FC38" s="471"/>
      <c r="FD38" s="471"/>
      <c r="FE38" s="471"/>
      <c r="FF38" s="471"/>
      <c r="FG38" s="471"/>
      <c r="FH38" s="471"/>
      <c r="FI38" s="471"/>
      <c r="FJ38" s="471"/>
      <c r="FK38" s="471"/>
      <c r="FL38" s="471"/>
      <c r="FM38" s="471"/>
      <c r="FN38" s="471"/>
      <c r="FO38" s="471"/>
      <c r="FP38" s="471"/>
      <c r="FQ38" s="471"/>
      <c r="FR38" s="471"/>
      <c r="FS38" s="471"/>
      <c r="FT38" s="471"/>
      <c r="FU38" s="471"/>
      <c r="FV38" s="471"/>
      <c r="FW38" s="471"/>
      <c r="FX38" s="471"/>
      <c r="FY38" s="471"/>
      <c r="FZ38" s="471"/>
      <c r="GA38" s="471"/>
      <c r="GB38" s="471"/>
      <c r="GC38" s="471"/>
      <c r="GD38" s="471"/>
      <c r="GE38" s="471"/>
      <c r="GF38" s="471"/>
      <c r="GG38" s="471"/>
      <c r="GH38" s="471"/>
      <c r="GI38" s="471"/>
      <c r="GJ38" s="471"/>
      <c r="GK38" s="471"/>
      <c r="GL38" s="471"/>
      <c r="GM38" s="471"/>
      <c r="GN38" s="471"/>
      <c r="GO38" s="471"/>
      <c r="GP38" s="471"/>
      <c r="GQ38" s="471"/>
      <c r="GR38" s="471"/>
      <c r="GS38" s="471"/>
      <c r="GT38" s="471"/>
      <c r="GU38" s="471"/>
      <c r="GV38" s="471"/>
      <c r="GW38" s="471"/>
      <c r="GX38" s="471"/>
      <c r="GY38" s="471"/>
      <c r="GZ38" s="471"/>
      <c r="HA38" s="471"/>
      <c r="HB38" s="471"/>
      <c r="HC38" s="471"/>
      <c r="HD38" s="471"/>
      <c r="HE38" s="471"/>
      <c r="HF38" s="471"/>
      <c r="HG38" s="471"/>
      <c r="HH38" s="471"/>
      <c r="HI38" s="471"/>
      <c r="HJ38" s="471"/>
      <c r="HK38" s="471"/>
      <c r="HL38" s="471"/>
      <c r="HM38" s="471"/>
      <c r="HN38" s="471"/>
      <c r="HO38" s="471"/>
      <c r="HP38" s="471"/>
      <c r="HQ38" s="471"/>
      <c r="HR38" s="471"/>
      <c r="HS38" s="471"/>
      <c r="HT38" s="471"/>
      <c r="HU38" s="471"/>
      <c r="HV38" s="471"/>
      <c r="HW38" s="471"/>
      <c r="HX38" s="471"/>
      <c r="HY38" s="471"/>
      <c r="HZ38" s="471"/>
      <c r="IA38" s="471"/>
      <c r="IB38" s="471"/>
      <c r="IC38" s="471"/>
      <c r="ID38" s="471"/>
      <c r="IE38" s="471"/>
      <c r="IF38" s="471"/>
      <c r="IG38" s="471"/>
      <c r="IH38" s="471"/>
      <c r="II38" s="471"/>
      <c r="IJ38" s="471"/>
      <c r="IK38" s="471"/>
      <c r="IL38" s="471"/>
      <c r="IM38" s="471"/>
      <c r="IN38" s="471"/>
    </row>
    <row r="39" s="217" customFormat="1" ht="39.75" customHeight="1" spans="1:248">
      <c r="A39" s="456">
        <v>3</v>
      </c>
      <c r="B39" s="468" t="s">
        <v>431</v>
      </c>
      <c r="C39" s="469" t="s">
        <v>433</v>
      </c>
      <c r="D39" s="376" t="s">
        <v>413</v>
      </c>
      <c r="E39" s="457"/>
      <c r="F39" s="457">
        <v>2200150</v>
      </c>
      <c r="G39" s="465">
        <v>5</v>
      </c>
      <c r="H39" s="376" t="s">
        <v>428</v>
      </c>
      <c r="I39" s="465">
        <f t="shared" si="2"/>
        <v>25000</v>
      </c>
      <c r="J39" s="477">
        <f t="shared" si="1"/>
        <v>25000</v>
      </c>
      <c r="K39" s="465">
        <v>25000</v>
      </c>
      <c r="L39" s="457"/>
      <c r="M39" s="477"/>
      <c r="N39" s="477"/>
      <c r="O39" s="477"/>
      <c r="P39" s="477"/>
      <c r="Q39" s="457"/>
      <c r="R39" s="457"/>
      <c r="S39" s="457"/>
      <c r="T39" s="477"/>
      <c r="U39" s="471"/>
      <c r="V39" s="471"/>
      <c r="W39" s="471"/>
      <c r="X39" s="471"/>
      <c r="Y39" s="471"/>
      <c r="Z39" s="471"/>
      <c r="AA39" s="471"/>
      <c r="AB39" s="471"/>
      <c r="AC39" s="471"/>
      <c r="AD39" s="471"/>
      <c r="AE39" s="471"/>
      <c r="AF39" s="471"/>
      <c r="AG39" s="471"/>
      <c r="AH39" s="471"/>
      <c r="AI39" s="471"/>
      <c r="AJ39" s="471"/>
      <c r="AK39" s="471"/>
      <c r="AL39" s="471"/>
      <c r="AM39" s="471"/>
      <c r="AN39" s="471"/>
      <c r="AO39" s="471"/>
      <c r="AP39" s="471"/>
      <c r="AQ39" s="471"/>
      <c r="AR39" s="471"/>
      <c r="AS39" s="471"/>
      <c r="AT39" s="471"/>
      <c r="AU39" s="471"/>
      <c r="AV39" s="471"/>
      <c r="AW39" s="471"/>
      <c r="AX39" s="471"/>
      <c r="AY39" s="471"/>
      <c r="AZ39" s="471"/>
      <c r="BA39" s="471"/>
      <c r="BB39" s="471"/>
      <c r="BC39" s="471"/>
      <c r="BD39" s="471"/>
      <c r="BE39" s="471"/>
      <c r="BF39" s="471"/>
      <c r="BG39" s="471"/>
      <c r="BH39" s="471"/>
      <c r="BI39" s="471"/>
      <c r="BJ39" s="471"/>
      <c r="BK39" s="471"/>
      <c r="BL39" s="471"/>
      <c r="BM39" s="471"/>
      <c r="BN39" s="471"/>
      <c r="BO39" s="471"/>
      <c r="BP39" s="471"/>
      <c r="BQ39" s="471"/>
      <c r="BR39" s="471"/>
      <c r="BS39" s="471"/>
      <c r="BT39" s="471"/>
      <c r="BU39" s="471"/>
      <c r="BV39" s="471"/>
      <c r="BW39" s="471"/>
      <c r="BX39" s="471"/>
      <c r="BY39" s="471"/>
      <c r="BZ39" s="471"/>
      <c r="CA39" s="471"/>
      <c r="CB39" s="471"/>
      <c r="CC39" s="471"/>
      <c r="CD39" s="471"/>
      <c r="CE39" s="471"/>
      <c r="CF39" s="471"/>
      <c r="CG39" s="471"/>
      <c r="CH39" s="471"/>
      <c r="CI39" s="471"/>
      <c r="CJ39" s="471"/>
      <c r="CK39" s="471"/>
      <c r="CL39" s="471"/>
      <c r="CM39" s="471"/>
      <c r="CN39" s="471"/>
      <c r="CO39" s="471"/>
      <c r="CP39" s="471"/>
      <c r="CQ39" s="471"/>
      <c r="CR39" s="471"/>
      <c r="CS39" s="471"/>
      <c r="CT39" s="471"/>
      <c r="CU39" s="471"/>
      <c r="CV39" s="471"/>
      <c r="CW39" s="471"/>
      <c r="CX39" s="471"/>
      <c r="CY39" s="471"/>
      <c r="CZ39" s="471"/>
      <c r="DA39" s="471"/>
      <c r="DB39" s="471"/>
      <c r="DC39" s="471"/>
      <c r="DD39" s="471"/>
      <c r="DE39" s="471"/>
      <c r="DF39" s="471"/>
      <c r="DG39" s="471"/>
      <c r="DH39" s="471"/>
      <c r="DI39" s="471"/>
      <c r="DJ39" s="471"/>
      <c r="DK39" s="471"/>
      <c r="DL39" s="471"/>
      <c r="DM39" s="471"/>
      <c r="DN39" s="471"/>
      <c r="DO39" s="471"/>
      <c r="DP39" s="471"/>
      <c r="DQ39" s="471"/>
      <c r="DR39" s="471"/>
      <c r="DS39" s="471"/>
      <c r="DT39" s="471"/>
      <c r="DU39" s="471"/>
      <c r="DV39" s="471"/>
      <c r="DW39" s="471"/>
      <c r="DX39" s="471"/>
      <c r="DY39" s="471"/>
      <c r="DZ39" s="471"/>
      <c r="EA39" s="471"/>
      <c r="EB39" s="471"/>
      <c r="EC39" s="471"/>
      <c r="ED39" s="471"/>
      <c r="EE39" s="471"/>
      <c r="EF39" s="471"/>
      <c r="EG39" s="471"/>
      <c r="EH39" s="471"/>
      <c r="EI39" s="471"/>
      <c r="EJ39" s="471"/>
      <c r="EK39" s="471"/>
      <c r="EL39" s="471"/>
      <c r="EM39" s="471"/>
      <c r="EN39" s="471"/>
      <c r="EO39" s="471"/>
      <c r="EP39" s="471"/>
      <c r="EQ39" s="471"/>
      <c r="ER39" s="471"/>
      <c r="ES39" s="471"/>
      <c r="ET39" s="471"/>
      <c r="EU39" s="471"/>
      <c r="EV39" s="471"/>
      <c r="EW39" s="471"/>
      <c r="EX39" s="471"/>
      <c r="EY39" s="471"/>
      <c r="EZ39" s="471"/>
      <c r="FA39" s="471"/>
      <c r="FB39" s="471"/>
      <c r="FC39" s="471"/>
      <c r="FD39" s="471"/>
      <c r="FE39" s="471"/>
      <c r="FF39" s="471"/>
      <c r="FG39" s="471"/>
      <c r="FH39" s="471"/>
      <c r="FI39" s="471"/>
      <c r="FJ39" s="471"/>
      <c r="FK39" s="471"/>
      <c r="FL39" s="471"/>
      <c r="FM39" s="471"/>
      <c r="FN39" s="471"/>
      <c r="FO39" s="471"/>
      <c r="FP39" s="471"/>
      <c r="FQ39" s="471"/>
      <c r="FR39" s="471"/>
      <c r="FS39" s="471"/>
      <c r="FT39" s="471"/>
      <c r="FU39" s="471"/>
      <c r="FV39" s="471"/>
      <c r="FW39" s="471"/>
      <c r="FX39" s="471"/>
      <c r="FY39" s="471"/>
      <c r="FZ39" s="471"/>
      <c r="GA39" s="471"/>
      <c r="GB39" s="471"/>
      <c r="GC39" s="471"/>
      <c r="GD39" s="471"/>
      <c r="GE39" s="471"/>
      <c r="GF39" s="471"/>
      <c r="GG39" s="471"/>
      <c r="GH39" s="471"/>
      <c r="GI39" s="471"/>
      <c r="GJ39" s="471"/>
      <c r="GK39" s="471"/>
      <c r="GL39" s="471"/>
      <c r="GM39" s="471"/>
      <c r="GN39" s="471"/>
      <c r="GO39" s="471"/>
      <c r="GP39" s="471"/>
      <c r="GQ39" s="471"/>
      <c r="GR39" s="471"/>
      <c r="GS39" s="471"/>
      <c r="GT39" s="471"/>
      <c r="GU39" s="471"/>
      <c r="GV39" s="471"/>
      <c r="GW39" s="471"/>
      <c r="GX39" s="471"/>
      <c r="GY39" s="471"/>
      <c r="GZ39" s="471"/>
      <c r="HA39" s="471"/>
      <c r="HB39" s="471"/>
      <c r="HC39" s="471"/>
      <c r="HD39" s="471"/>
      <c r="HE39" s="471"/>
      <c r="HF39" s="471"/>
      <c r="HG39" s="471"/>
      <c r="HH39" s="471"/>
      <c r="HI39" s="471"/>
      <c r="HJ39" s="471"/>
      <c r="HK39" s="471"/>
      <c r="HL39" s="471"/>
      <c r="HM39" s="471"/>
      <c r="HN39" s="471"/>
      <c r="HO39" s="471"/>
      <c r="HP39" s="471"/>
      <c r="HQ39" s="471"/>
      <c r="HR39" s="471"/>
      <c r="HS39" s="471"/>
      <c r="HT39" s="471"/>
      <c r="HU39" s="471"/>
      <c r="HV39" s="471"/>
      <c r="HW39" s="471"/>
      <c r="HX39" s="471"/>
      <c r="HY39" s="471"/>
      <c r="HZ39" s="471"/>
      <c r="IA39" s="471"/>
      <c r="IB39" s="471"/>
      <c r="IC39" s="471"/>
      <c r="ID39" s="471"/>
      <c r="IE39" s="471"/>
      <c r="IF39" s="471"/>
      <c r="IG39" s="471"/>
      <c r="IH39" s="471"/>
      <c r="II39" s="471"/>
      <c r="IJ39" s="471"/>
      <c r="IK39" s="471"/>
      <c r="IL39" s="471"/>
      <c r="IM39" s="471"/>
      <c r="IN39" s="471"/>
    </row>
    <row r="40" s="217" customFormat="1" ht="39.75" customHeight="1" spans="1:248">
      <c r="A40" s="456">
        <v>4</v>
      </c>
      <c r="B40" s="468" t="s">
        <v>431</v>
      </c>
      <c r="C40" s="469" t="s">
        <v>433</v>
      </c>
      <c r="D40" s="376" t="s">
        <v>413</v>
      </c>
      <c r="E40" s="457"/>
      <c r="F40" s="457">
        <v>2200150</v>
      </c>
      <c r="G40" s="465">
        <v>5</v>
      </c>
      <c r="H40" s="376" t="s">
        <v>428</v>
      </c>
      <c r="I40" s="465">
        <f t="shared" si="2"/>
        <v>25000</v>
      </c>
      <c r="J40" s="477">
        <f t="shared" si="1"/>
        <v>25000</v>
      </c>
      <c r="K40" s="465">
        <v>25000</v>
      </c>
      <c r="L40" s="457"/>
      <c r="M40" s="477"/>
      <c r="N40" s="477"/>
      <c r="O40" s="477"/>
      <c r="P40" s="477"/>
      <c r="Q40" s="457"/>
      <c r="R40" s="457"/>
      <c r="S40" s="457"/>
      <c r="T40" s="477"/>
      <c r="U40" s="471"/>
      <c r="V40" s="471"/>
      <c r="W40" s="471"/>
      <c r="X40" s="471"/>
      <c r="Y40" s="471"/>
      <c r="Z40" s="471"/>
      <c r="AA40" s="471"/>
      <c r="AB40" s="471"/>
      <c r="AC40" s="471"/>
      <c r="AD40" s="471"/>
      <c r="AE40" s="471"/>
      <c r="AF40" s="471"/>
      <c r="AG40" s="471"/>
      <c r="AH40" s="471"/>
      <c r="AI40" s="471"/>
      <c r="AJ40" s="471"/>
      <c r="AK40" s="471"/>
      <c r="AL40" s="471"/>
      <c r="AM40" s="471"/>
      <c r="AN40" s="471"/>
      <c r="AO40" s="471"/>
      <c r="AP40" s="471"/>
      <c r="AQ40" s="471"/>
      <c r="AR40" s="471"/>
      <c r="AS40" s="471"/>
      <c r="AT40" s="471"/>
      <c r="AU40" s="471"/>
      <c r="AV40" s="471"/>
      <c r="AW40" s="471"/>
      <c r="AX40" s="471"/>
      <c r="AY40" s="471"/>
      <c r="AZ40" s="471"/>
      <c r="BA40" s="471"/>
      <c r="BB40" s="471"/>
      <c r="BC40" s="471"/>
      <c r="BD40" s="471"/>
      <c r="BE40" s="471"/>
      <c r="BF40" s="471"/>
      <c r="BG40" s="471"/>
      <c r="BH40" s="471"/>
      <c r="BI40" s="471"/>
      <c r="BJ40" s="471"/>
      <c r="BK40" s="471"/>
      <c r="BL40" s="471"/>
      <c r="BM40" s="471"/>
      <c r="BN40" s="471"/>
      <c r="BO40" s="471"/>
      <c r="BP40" s="471"/>
      <c r="BQ40" s="471"/>
      <c r="BR40" s="471"/>
      <c r="BS40" s="471"/>
      <c r="BT40" s="471"/>
      <c r="BU40" s="471"/>
      <c r="BV40" s="471"/>
      <c r="BW40" s="471"/>
      <c r="BX40" s="471"/>
      <c r="BY40" s="471"/>
      <c r="BZ40" s="471"/>
      <c r="CA40" s="471"/>
      <c r="CB40" s="471"/>
      <c r="CC40" s="471"/>
      <c r="CD40" s="471"/>
      <c r="CE40" s="471"/>
      <c r="CF40" s="471"/>
      <c r="CG40" s="471"/>
      <c r="CH40" s="471"/>
      <c r="CI40" s="471"/>
      <c r="CJ40" s="471"/>
      <c r="CK40" s="471"/>
      <c r="CL40" s="471"/>
      <c r="CM40" s="471"/>
      <c r="CN40" s="471"/>
      <c r="CO40" s="471"/>
      <c r="CP40" s="471"/>
      <c r="CQ40" s="471"/>
      <c r="CR40" s="471"/>
      <c r="CS40" s="471"/>
      <c r="CT40" s="471"/>
      <c r="CU40" s="471"/>
      <c r="CV40" s="471"/>
      <c r="CW40" s="471"/>
      <c r="CX40" s="471"/>
      <c r="CY40" s="471"/>
      <c r="CZ40" s="471"/>
      <c r="DA40" s="471"/>
      <c r="DB40" s="471"/>
      <c r="DC40" s="471"/>
      <c r="DD40" s="471"/>
      <c r="DE40" s="471"/>
      <c r="DF40" s="471"/>
      <c r="DG40" s="471"/>
      <c r="DH40" s="471"/>
      <c r="DI40" s="471"/>
      <c r="DJ40" s="471"/>
      <c r="DK40" s="471"/>
      <c r="DL40" s="471"/>
      <c r="DM40" s="471"/>
      <c r="DN40" s="471"/>
      <c r="DO40" s="471"/>
      <c r="DP40" s="471"/>
      <c r="DQ40" s="471"/>
      <c r="DR40" s="471"/>
      <c r="DS40" s="471"/>
      <c r="DT40" s="471"/>
      <c r="DU40" s="471"/>
      <c r="DV40" s="471"/>
      <c r="DW40" s="471"/>
      <c r="DX40" s="471"/>
      <c r="DY40" s="471"/>
      <c r="DZ40" s="471"/>
      <c r="EA40" s="471"/>
      <c r="EB40" s="471"/>
      <c r="EC40" s="471"/>
      <c r="ED40" s="471"/>
      <c r="EE40" s="471"/>
      <c r="EF40" s="471"/>
      <c r="EG40" s="471"/>
      <c r="EH40" s="471"/>
      <c r="EI40" s="471"/>
      <c r="EJ40" s="471"/>
      <c r="EK40" s="471"/>
      <c r="EL40" s="471"/>
      <c r="EM40" s="471"/>
      <c r="EN40" s="471"/>
      <c r="EO40" s="471"/>
      <c r="EP40" s="471"/>
      <c r="EQ40" s="471"/>
      <c r="ER40" s="471"/>
      <c r="ES40" s="471"/>
      <c r="ET40" s="471"/>
      <c r="EU40" s="471"/>
      <c r="EV40" s="471"/>
      <c r="EW40" s="471"/>
      <c r="EX40" s="471"/>
      <c r="EY40" s="471"/>
      <c r="EZ40" s="471"/>
      <c r="FA40" s="471"/>
      <c r="FB40" s="471"/>
      <c r="FC40" s="471"/>
      <c r="FD40" s="471"/>
      <c r="FE40" s="471"/>
      <c r="FF40" s="471"/>
      <c r="FG40" s="471"/>
      <c r="FH40" s="471"/>
      <c r="FI40" s="471"/>
      <c r="FJ40" s="471"/>
      <c r="FK40" s="471"/>
      <c r="FL40" s="471"/>
      <c r="FM40" s="471"/>
      <c r="FN40" s="471"/>
      <c r="FO40" s="471"/>
      <c r="FP40" s="471"/>
      <c r="FQ40" s="471"/>
      <c r="FR40" s="471"/>
      <c r="FS40" s="471"/>
      <c r="FT40" s="471"/>
      <c r="FU40" s="471"/>
      <c r="FV40" s="471"/>
      <c r="FW40" s="471"/>
      <c r="FX40" s="471"/>
      <c r="FY40" s="471"/>
      <c r="FZ40" s="471"/>
      <c r="GA40" s="471"/>
      <c r="GB40" s="471"/>
      <c r="GC40" s="471"/>
      <c r="GD40" s="471"/>
      <c r="GE40" s="471"/>
      <c r="GF40" s="471"/>
      <c r="GG40" s="471"/>
      <c r="GH40" s="471"/>
      <c r="GI40" s="471"/>
      <c r="GJ40" s="471"/>
      <c r="GK40" s="471"/>
      <c r="GL40" s="471"/>
      <c r="GM40" s="471"/>
      <c r="GN40" s="471"/>
      <c r="GO40" s="471"/>
      <c r="GP40" s="471"/>
      <c r="GQ40" s="471"/>
      <c r="GR40" s="471"/>
      <c r="GS40" s="471"/>
      <c r="GT40" s="471"/>
      <c r="GU40" s="471"/>
      <c r="GV40" s="471"/>
      <c r="GW40" s="471"/>
      <c r="GX40" s="471"/>
      <c r="GY40" s="471"/>
      <c r="GZ40" s="471"/>
      <c r="HA40" s="471"/>
      <c r="HB40" s="471"/>
      <c r="HC40" s="471"/>
      <c r="HD40" s="471"/>
      <c r="HE40" s="471"/>
      <c r="HF40" s="471"/>
      <c r="HG40" s="471"/>
      <c r="HH40" s="471"/>
      <c r="HI40" s="471"/>
      <c r="HJ40" s="471"/>
      <c r="HK40" s="471"/>
      <c r="HL40" s="471"/>
      <c r="HM40" s="471"/>
      <c r="HN40" s="471"/>
      <c r="HO40" s="471"/>
      <c r="HP40" s="471"/>
      <c r="HQ40" s="471"/>
      <c r="HR40" s="471"/>
      <c r="HS40" s="471"/>
      <c r="HT40" s="471"/>
      <c r="HU40" s="471"/>
      <c r="HV40" s="471"/>
      <c r="HW40" s="471"/>
      <c r="HX40" s="471"/>
      <c r="HY40" s="471"/>
      <c r="HZ40" s="471"/>
      <c r="IA40" s="471"/>
      <c r="IB40" s="471"/>
      <c r="IC40" s="471"/>
      <c r="ID40" s="471"/>
      <c r="IE40" s="471"/>
      <c r="IF40" s="471"/>
      <c r="IG40" s="471"/>
      <c r="IH40" s="471"/>
      <c r="II40" s="471"/>
      <c r="IJ40" s="471"/>
      <c r="IK40" s="471"/>
      <c r="IL40" s="471"/>
      <c r="IM40" s="471"/>
      <c r="IN40" s="471"/>
    </row>
    <row r="41" customFormat="1" ht="39.75" customHeight="1" spans="1:248">
      <c r="A41" s="456"/>
      <c r="B41" s="230" t="s">
        <v>114</v>
      </c>
      <c r="C41" s="230" t="s">
        <v>115</v>
      </c>
      <c r="D41" s="231" t="s">
        <v>402</v>
      </c>
      <c r="E41" s="464"/>
      <c r="F41" s="464"/>
      <c r="G41" s="464">
        <f t="shared" ref="G41:K41" si="3">G42+G43+G44+G45+G46+G47+G48+G49+G50</f>
        <v>80</v>
      </c>
      <c r="H41" s="464"/>
      <c r="I41" s="480">
        <f>I42+I43+I44+I45+I46+I47+I48+I49+I50</f>
        <v>592000</v>
      </c>
      <c r="J41" s="480">
        <f t="shared" si="3"/>
        <v>592000</v>
      </c>
      <c r="K41" s="480">
        <f t="shared" si="3"/>
        <v>592000</v>
      </c>
      <c r="L41" s="457"/>
      <c r="M41" s="477"/>
      <c r="N41" s="477"/>
      <c r="O41" s="477"/>
      <c r="P41" s="477"/>
      <c r="Q41" s="457"/>
      <c r="R41" s="457"/>
      <c r="S41" s="457"/>
      <c r="T41" s="477"/>
      <c r="U41" s="471"/>
      <c r="V41" s="471"/>
      <c r="W41" s="471"/>
      <c r="X41" s="471"/>
      <c r="Y41" s="471"/>
      <c r="Z41" s="471"/>
      <c r="AA41" s="471"/>
      <c r="AB41" s="471"/>
      <c r="AC41" s="471"/>
      <c r="AD41" s="471"/>
      <c r="AE41" s="471"/>
      <c r="AF41" s="471"/>
      <c r="AG41" s="471"/>
      <c r="AH41" s="471"/>
      <c r="AI41" s="471"/>
      <c r="AJ41" s="471"/>
      <c r="AK41" s="471"/>
      <c r="AL41" s="471"/>
      <c r="AM41" s="471"/>
      <c r="AN41" s="471"/>
      <c r="AO41" s="471"/>
      <c r="AP41" s="471"/>
      <c r="AQ41" s="471"/>
      <c r="AR41" s="471"/>
      <c r="AS41" s="471"/>
      <c r="AT41" s="471"/>
      <c r="AU41" s="471"/>
      <c r="AV41" s="471"/>
      <c r="AW41" s="471"/>
      <c r="AX41" s="471"/>
      <c r="AY41" s="471"/>
      <c r="AZ41" s="471"/>
      <c r="BA41" s="471"/>
      <c r="BB41" s="471"/>
      <c r="BC41" s="471"/>
      <c r="BD41" s="471"/>
      <c r="BE41" s="471"/>
      <c r="BF41" s="471"/>
      <c r="BG41" s="471"/>
      <c r="BH41" s="471"/>
      <c r="BI41" s="471"/>
      <c r="BJ41" s="471"/>
      <c r="BK41" s="471"/>
      <c r="BL41" s="471"/>
      <c r="BM41" s="471"/>
      <c r="BN41" s="471"/>
      <c r="BO41" s="471"/>
      <c r="BP41" s="471"/>
      <c r="BQ41" s="471"/>
      <c r="BR41" s="471"/>
      <c r="BS41" s="471"/>
      <c r="BT41" s="471"/>
      <c r="BU41" s="471"/>
      <c r="BV41" s="471"/>
      <c r="BW41" s="471"/>
      <c r="BX41" s="471"/>
      <c r="BY41" s="471"/>
      <c r="BZ41" s="471"/>
      <c r="CA41" s="471"/>
      <c r="CB41" s="471"/>
      <c r="CC41" s="471"/>
      <c r="CD41" s="471"/>
      <c r="CE41" s="471"/>
      <c r="CF41" s="471"/>
      <c r="CG41" s="471"/>
      <c r="CH41" s="471"/>
      <c r="CI41" s="471"/>
      <c r="CJ41" s="471"/>
      <c r="CK41" s="471"/>
      <c r="CL41" s="471"/>
      <c r="CM41" s="471"/>
      <c r="CN41" s="471"/>
      <c r="CO41" s="471"/>
      <c r="CP41" s="471"/>
      <c r="CQ41" s="471"/>
      <c r="CR41" s="471"/>
      <c r="CS41" s="471"/>
      <c r="CT41" s="471"/>
      <c r="CU41" s="471"/>
      <c r="CV41" s="471"/>
      <c r="CW41" s="471"/>
      <c r="CX41" s="471"/>
      <c r="CY41" s="471"/>
      <c r="CZ41" s="471"/>
      <c r="DA41" s="471"/>
      <c r="DB41" s="471"/>
      <c r="DC41" s="471"/>
      <c r="DD41" s="471"/>
      <c r="DE41" s="471"/>
      <c r="DF41" s="471"/>
      <c r="DG41" s="471"/>
      <c r="DH41" s="471"/>
      <c r="DI41" s="471"/>
      <c r="DJ41" s="471"/>
      <c r="DK41" s="471"/>
      <c r="DL41" s="471"/>
      <c r="DM41" s="471"/>
      <c r="DN41" s="471"/>
      <c r="DO41" s="471"/>
      <c r="DP41" s="471"/>
      <c r="DQ41" s="471"/>
      <c r="DR41" s="471"/>
      <c r="DS41" s="471"/>
      <c r="DT41" s="471"/>
      <c r="DU41" s="471"/>
      <c r="DV41" s="471"/>
      <c r="DW41" s="471"/>
      <c r="DX41" s="471"/>
      <c r="DY41" s="471"/>
      <c r="DZ41" s="471"/>
      <c r="EA41" s="471"/>
      <c r="EB41" s="471"/>
      <c r="EC41" s="471"/>
      <c r="ED41" s="471"/>
      <c r="EE41" s="471"/>
      <c r="EF41" s="471"/>
      <c r="EG41" s="471"/>
      <c r="EH41" s="471"/>
      <c r="EI41" s="471"/>
      <c r="EJ41" s="471"/>
      <c r="EK41" s="471"/>
      <c r="EL41" s="471"/>
      <c r="EM41" s="471"/>
      <c r="EN41" s="471"/>
      <c r="EO41" s="471"/>
      <c r="EP41" s="471"/>
      <c r="EQ41" s="471"/>
      <c r="ER41" s="471"/>
      <c r="ES41" s="471"/>
      <c r="ET41" s="471"/>
      <c r="EU41" s="471"/>
      <c r="EV41" s="471"/>
      <c r="EW41" s="471"/>
      <c r="EX41" s="471"/>
      <c r="EY41" s="471"/>
      <c r="EZ41" s="471"/>
      <c r="FA41" s="471"/>
      <c r="FB41" s="471"/>
      <c r="FC41" s="471"/>
      <c r="FD41" s="471"/>
      <c r="FE41" s="471"/>
      <c r="FF41" s="471"/>
      <c r="FG41" s="471"/>
      <c r="FH41" s="471"/>
      <c r="FI41" s="471"/>
      <c r="FJ41" s="471"/>
      <c r="FK41" s="471"/>
      <c r="FL41" s="471"/>
      <c r="FM41" s="471"/>
      <c r="FN41" s="471"/>
      <c r="FO41" s="471"/>
      <c r="FP41" s="471"/>
      <c r="FQ41" s="471"/>
      <c r="FR41" s="471"/>
      <c r="FS41" s="471"/>
      <c r="FT41" s="471"/>
      <c r="FU41" s="471"/>
      <c r="FV41" s="471"/>
      <c r="FW41" s="471"/>
      <c r="FX41" s="471"/>
      <c r="FY41" s="471"/>
      <c r="FZ41" s="471"/>
      <c r="GA41" s="471"/>
      <c r="GB41" s="471"/>
      <c r="GC41" s="471"/>
      <c r="GD41" s="471"/>
      <c r="GE41" s="471"/>
      <c r="GF41" s="471"/>
      <c r="GG41" s="471"/>
      <c r="GH41" s="471"/>
      <c r="GI41" s="471"/>
      <c r="GJ41" s="471"/>
      <c r="GK41" s="471"/>
      <c r="GL41" s="471"/>
      <c r="GM41" s="471"/>
      <c r="GN41" s="471"/>
      <c r="GO41" s="471"/>
      <c r="GP41" s="471"/>
      <c r="GQ41" s="471"/>
      <c r="GR41" s="471"/>
      <c r="GS41" s="471"/>
      <c r="GT41" s="471"/>
      <c r="GU41" s="471"/>
      <c r="GV41" s="471"/>
      <c r="GW41" s="471"/>
      <c r="GX41" s="471"/>
      <c r="GY41" s="471"/>
      <c r="GZ41" s="471"/>
      <c r="HA41" s="471"/>
      <c r="HB41" s="471"/>
      <c r="HC41" s="471"/>
      <c r="HD41" s="471"/>
      <c r="HE41" s="471"/>
      <c r="HF41" s="471"/>
      <c r="HG41" s="471"/>
      <c r="HH41" s="471"/>
      <c r="HI41" s="471"/>
      <c r="HJ41" s="471"/>
      <c r="HK41" s="471"/>
      <c r="HL41" s="471"/>
      <c r="HM41" s="471"/>
      <c r="HN41" s="471"/>
      <c r="HO41" s="471"/>
      <c r="HP41" s="471"/>
      <c r="HQ41" s="471"/>
      <c r="HR41" s="471"/>
      <c r="HS41" s="471"/>
      <c r="HT41" s="471"/>
      <c r="HU41" s="471"/>
      <c r="HV41" s="471"/>
      <c r="HW41" s="471"/>
      <c r="HX41" s="471"/>
      <c r="HY41" s="471"/>
      <c r="HZ41" s="471"/>
      <c r="IA41" s="471"/>
      <c r="IB41" s="471"/>
      <c r="IC41" s="471"/>
      <c r="ID41" s="471"/>
      <c r="IE41" s="471"/>
      <c r="IF41" s="471"/>
      <c r="IG41" s="471"/>
      <c r="IH41" s="471"/>
      <c r="II41" s="471"/>
      <c r="IJ41" s="471"/>
      <c r="IK41" s="471"/>
      <c r="IL41" s="471"/>
      <c r="IM41" s="471"/>
      <c r="IN41" s="471"/>
    </row>
    <row r="42" customFormat="1" ht="39.75" customHeight="1" spans="1:248">
      <c r="A42" s="456">
        <v>1</v>
      </c>
      <c r="B42" s="457">
        <v>401008</v>
      </c>
      <c r="C42" s="276" t="s">
        <v>434</v>
      </c>
      <c r="D42" s="376" t="s">
        <v>402</v>
      </c>
      <c r="E42" s="376" t="s">
        <v>402</v>
      </c>
      <c r="F42" s="233"/>
      <c r="G42" s="465">
        <v>20</v>
      </c>
      <c r="H42" s="233"/>
      <c r="I42" s="485">
        <f t="shared" ref="I42:I50" si="4">J42</f>
        <v>370000</v>
      </c>
      <c r="J42" s="485">
        <f t="shared" ref="J42:J50" si="5">K42</f>
        <v>370000</v>
      </c>
      <c r="K42" s="465">
        <v>370000</v>
      </c>
      <c r="L42" s="457"/>
      <c r="M42" s="477"/>
      <c r="N42" s="477"/>
      <c r="O42" s="477"/>
      <c r="P42" s="477"/>
      <c r="Q42" s="457"/>
      <c r="R42" s="457"/>
      <c r="S42" s="457"/>
      <c r="T42" s="477"/>
      <c r="U42" s="471"/>
      <c r="V42" s="471"/>
      <c r="W42" s="471"/>
      <c r="X42" s="471"/>
      <c r="Y42" s="471"/>
      <c r="Z42" s="471"/>
      <c r="AA42" s="471"/>
      <c r="AB42" s="471"/>
      <c r="AC42" s="471"/>
      <c r="AD42" s="471"/>
      <c r="AE42" s="471"/>
      <c r="AF42" s="471"/>
      <c r="AG42" s="471"/>
      <c r="AH42" s="471"/>
      <c r="AI42" s="471"/>
      <c r="AJ42" s="471"/>
      <c r="AK42" s="471"/>
      <c r="AL42" s="471"/>
      <c r="AM42" s="471"/>
      <c r="AN42" s="471"/>
      <c r="AO42" s="471"/>
      <c r="AP42" s="471"/>
      <c r="AQ42" s="471"/>
      <c r="AR42" s="471"/>
      <c r="AS42" s="471"/>
      <c r="AT42" s="471"/>
      <c r="AU42" s="471"/>
      <c r="AV42" s="471"/>
      <c r="AW42" s="471"/>
      <c r="AX42" s="471"/>
      <c r="AY42" s="471"/>
      <c r="AZ42" s="471"/>
      <c r="BA42" s="471"/>
      <c r="BB42" s="471"/>
      <c r="BC42" s="471"/>
      <c r="BD42" s="471"/>
      <c r="BE42" s="471"/>
      <c r="BF42" s="471"/>
      <c r="BG42" s="471"/>
      <c r="BH42" s="471"/>
      <c r="BI42" s="471"/>
      <c r="BJ42" s="471"/>
      <c r="BK42" s="471"/>
      <c r="BL42" s="471"/>
      <c r="BM42" s="471"/>
      <c r="BN42" s="471"/>
      <c r="BO42" s="471"/>
      <c r="BP42" s="471"/>
      <c r="BQ42" s="471"/>
      <c r="BR42" s="471"/>
      <c r="BS42" s="471"/>
      <c r="BT42" s="471"/>
      <c r="BU42" s="471"/>
      <c r="BV42" s="471"/>
      <c r="BW42" s="471"/>
      <c r="BX42" s="471"/>
      <c r="BY42" s="471"/>
      <c r="BZ42" s="471"/>
      <c r="CA42" s="471"/>
      <c r="CB42" s="471"/>
      <c r="CC42" s="471"/>
      <c r="CD42" s="471"/>
      <c r="CE42" s="471"/>
      <c r="CF42" s="471"/>
      <c r="CG42" s="471"/>
      <c r="CH42" s="471"/>
      <c r="CI42" s="471"/>
      <c r="CJ42" s="471"/>
      <c r="CK42" s="471"/>
      <c r="CL42" s="471"/>
      <c r="CM42" s="471"/>
      <c r="CN42" s="471"/>
      <c r="CO42" s="471"/>
      <c r="CP42" s="471"/>
      <c r="CQ42" s="471"/>
      <c r="CR42" s="471"/>
      <c r="CS42" s="471"/>
      <c r="CT42" s="471"/>
      <c r="CU42" s="471"/>
      <c r="CV42" s="471"/>
      <c r="CW42" s="471"/>
      <c r="CX42" s="471"/>
      <c r="CY42" s="471"/>
      <c r="CZ42" s="471"/>
      <c r="DA42" s="471"/>
      <c r="DB42" s="471"/>
      <c r="DC42" s="471"/>
      <c r="DD42" s="471"/>
      <c r="DE42" s="471"/>
      <c r="DF42" s="471"/>
      <c r="DG42" s="471"/>
      <c r="DH42" s="471"/>
      <c r="DI42" s="471"/>
      <c r="DJ42" s="471"/>
      <c r="DK42" s="471"/>
      <c r="DL42" s="471"/>
      <c r="DM42" s="471"/>
      <c r="DN42" s="471"/>
      <c r="DO42" s="471"/>
      <c r="DP42" s="471"/>
      <c r="DQ42" s="471"/>
      <c r="DR42" s="471"/>
      <c r="DS42" s="471"/>
      <c r="DT42" s="471"/>
      <c r="DU42" s="471"/>
      <c r="DV42" s="471"/>
      <c r="DW42" s="471"/>
      <c r="DX42" s="471"/>
      <c r="DY42" s="471"/>
      <c r="DZ42" s="471"/>
      <c r="EA42" s="471"/>
      <c r="EB42" s="471"/>
      <c r="EC42" s="471"/>
      <c r="ED42" s="471"/>
      <c r="EE42" s="471"/>
      <c r="EF42" s="471"/>
      <c r="EG42" s="471"/>
      <c r="EH42" s="471"/>
      <c r="EI42" s="471"/>
      <c r="EJ42" s="471"/>
      <c r="EK42" s="471"/>
      <c r="EL42" s="471"/>
      <c r="EM42" s="471"/>
      <c r="EN42" s="471"/>
      <c r="EO42" s="471"/>
      <c r="EP42" s="471"/>
      <c r="EQ42" s="471"/>
      <c r="ER42" s="471"/>
      <c r="ES42" s="471"/>
      <c r="ET42" s="471"/>
      <c r="EU42" s="471"/>
      <c r="EV42" s="471"/>
      <c r="EW42" s="471"/>
      <c r="EX42" s="471"/>
      <c r="EY42" s="471"/>
      <c r="EZ42" s="471"/>
      <c r="FA42" s="471"/>
      <c r="FB42" s="471"/>
      <c r="FC42" s="471"/>
      <c r="FD42" s="471"/>
      <c r="FE42" s="471"/>
      <c r="FF42" s="471"/>
      <c r="FG42" s="471"/>
      <c r="FH42" s="471"/>
      <c r="FI42" s="471"/>
      <c r="FJ42" s="471"/>
      <c r="FK42" s="471"/>
      <c r="FL42" s="471"/>
      <c r="FM42" s="471"/>
      <c r="FN42" s="471"/>
      <c r="FO42" s="471"/>
      <c r="FP42" s="471"/>
      <c r="FQ42" s="471"/>
      <c r="FR42" s="471"/>
      <c r="FS42" s="471"/>
      <c r="FT42" s="471"/>
      <c r="FU42" s="471"/>
      <c r="FV42" s="471"/>
      <c r="FW42" s="471"/>
      <c r="FX42" s="471"/>
      <c r="FY42" s="471"/>
      <c r="FZ42" s="471"/>
      <c r="GA42" s="471"/>
      <c r="GB42" s="471"/>
      <c r="GC42" s="471"/>
      <c r="GD42" s="471"/>
      <c r="GE42" s="471"/>
      <c r="GF42" s="471"/>
      <c r="GG42" s="471"/>
      <c r="GH42" s="471"/>
      <c r="GI42" s="471"/>
      <c r="GJ42" s="471"/>
      <c r="GK42" s="471"/>
      <c r="GL42" s="471"/>
      <c r="GM42" s="471"/>
      <c r="GN42" s="471"/>
      <c r="GO42" s="471"/>
      <c r="GP42" s="471"/>
      <c r="GQ42" s="471"/>
      <c r="GR42" s="471"/>
      <c r="GS42" s="471"/>
      <c r="GT42" s="471"/>
      <c r="GU42" s="471"/>
      <c r="GV42" s="471"/>
      <c r="GW42" s="471"/>
      <c r="GX42" s="471"/>
      <c r="GY42" s="471"/>
      <c r="GZ42" s="471"/>
      <c r="HA42" s="471"/>
      <c r="HB42" s="471"/>
      <c r="HC42" s="471"/>
      <c r="HD42" s="471"/>
      <c r="HE42" s="471"/>
      <c r="HF42" s="471"/>
      <c r="HG42" s="471"/>
      <c r="HH42" s="471"/>
      <c r="HI42" s="471"/>
      <c r="HJ42" s="471"/>
      <c r="HK42" s="471"/>
      <c r="HL42" s="471"/>
      <c r="HM42" s="471"/>
      <c r="HN42" s="471"/>
      <c r="HO42" s="471"/>
      <c r="HP42" s="471"/>
      <c r="HQ42" s="471"/>
      <c r="HR42" s="471"/>
      <c r="HS42" s="471"/>
      <c r="HT42" s="471"/>
      <c r="HU42" s="471"/>
      <c r="HV42" s="471"/>
      <c r="HW42" s="471"/>
      <c r="HX42" s="471"/>
      <c r="HY42" s="471"/>
      <c r="HZ42" s="471"/>
      <c r="IA42" s="471"/>
      <c r="IB42" s="471"/>
      <c r="IC42" s="471"/>
      <c r="ID42" s="471"/>
      <c r="IE42" s="471"/>
      <c r="IF42" s="471"/>
      <c r="IG42" s="471"/>
      <c r="IH42" s="471"/>
      <c r="II42" s="471"/>
      <c r="IJ42" s="471"/>
      <c r="IK42" s="471"/>
      <c r="IL42" s="471"/>
      <c r="IM42" s="471"/>
      <c r="IN42" s="471"/>
    </row>
    <row r="43" customFormat="1" ht="39.75" customHeight="1" spans="1:248">
      <c r="A43" s="456">
        <v>2</v>
      </c>
      <c r="B43" s="457">
        <v>401008</v>
      </c>
      <c r="C43" s="276" t="s">
        <v>434</v>
      </c>
      <c r="D43" s="376" t="s">
        <v>402</v>
      </c>
      <c r="E43" s="376" t="s">
        <v>413</v>
      </c>
      <c r="F43" s="233"/>
      <c r="G43" s="465">
        <v>10</v>
      </c>
      <c r="H43" s="233"/>
      <c r="I43" s="485">
        <f t="shared" si="4"/>
        <v>50000</v>
      </c>
      <c r="J43" s="485">
        <f t="shared" si="5"/>
        <v>50000</v>
      </c>
      <c r="K43" s="465">
        <v>50000</v>
      </c>
      <c r="L43" s="457"/>
      <c r="M43" s="477"/>
      <c r="N43" s="477"/>
      <c r="O43" s="477"/>
      <c r="P43" s="477"/>
      <c r="Q43" s="457"/>
      <c r="R43" s="457"/>
      <c r="S43" s="457"/>
      <c r="T43" s="477"/>
      <c r="U43" s="471"/>
      <c r="V43" s="471"/>
      <c r="W43" s="471"/>
      <c r="X43" s="471"/>
      <c r="Y43" s="471"/>
      <c r="Z43" s="471"/>
      <c r="AA43" s="471"/>
      <c r="AB43" s="471"/>
      <c r="AC43" s="471"/>
      <c r="AD43" s="471"/>
      <c r="AE43" s="471"/>
      <c r="AF43" s="471"/>
      <c r="AG43" s="471"/>
      <c r="AH43" s="471"/>
      <c r="AI43" s="471"/>
      <c r="AJ43" s="471"/>
      <c r="AK43" s="471"/>
      <c r="AL43" s="471"/>
      <c r="AM43" s="471"/>
      <c r="AN43" s="471"/>
      <c r="AO43" s="471"/>
      <c r="AP43" s="471"/>
      <c r="AQ43" s="471"/>
      <c r="AR43" s="471"/>
      <c r="AS43" s="471"/>
      <c r="AT43" s="471"/>
      <c r="AU43" s="471"/>
      <c r="AV43" s="471"/>
      <c r="AW43" s="471"/>
      <c r="AX43" s="471"/>
      <c r="AY43" s="471"/>
      <c r="AZ43" s="471"/>
      <c r="BA43" s="471"/>
      <c r="BB43" s="471"/>
      <c r="BC43" s="471"/>
      <c r="BD43" s="471"/>
      <c r="BE43" s="471"/>
      <c r="BF43" s="471"/>
      <c r="BG43" s="471"/>
      <c r="BH43" s="471"/>
      <c r="BI43" s="471"/>
      <c r="BJ43" s="471"/>
      <c r="BK43" s="471"/>
      <c r="BL43" s="471"/>
      <c r="BM43" s="471"/>
      <c r="BN43" s="471"/>
      <c r="BO43" s="471"/>
      <c r="BP43" s="471"/>
      <c r="BQ43" s="471"/>
      <c r="BR43" s="471"/>
      <c r="BS43" s="471"/>
      <c r="BT43" s="471"/>
      <c r="BU43" s="471"/>
      <c r="BV43" s="471"/>
      <c r="BW43" s="471"/>
      <c r="BX43" s="471"/>
      <c r="BY43" s="471"/>
      <c r="BZ43" s="471"/>
      <c r="CA43" s="471"/>
      <c r="CB43" s="471"/>
      <c r="CC43" s="471"/>
      <c r="CD43" s="471"/>
      <c r="CE43" s="471"/>
      <c r="CF43" s="471"/>
      <c r="CG43" s="471"/>
      <c r="CH43" s="471"/>
      <c r="CI43" s="471"/>
      <c r="CJ43" s="471"/>
      <c r="CK43" s="471"/>
      <c r="CL43" s="471"/>
      <c r="CM43" s="471"/>
      <c r="CN43" s="471"/>
      <c r="CO43" s="471"/>
      <c r="CP43" s="471"/>
      <c r="CQ43" s="471"/>
      <c r="CR43" s="471"/>
      <c r="CS43" s="471"/>
      <c r="CT43" s="471"/>
      <c r="CU43" s="471"/>
      <c r="CV43" s="471"/>
      <c r="CW43" s="471"/>
      <c r="CX43" s="471"/>
      <c r="CY43" s="471"/>
      <c r="CZ43" s="471"/>
      <c r="DA43" s="471"/>
      <c r="DB43" s="471"/>
      <c r="DC43" s="471"/>
      <c r="DD43" s="471"/>
      <c r="DE43" s="471"/>
      <c r="DF43" s="471"/>
      <c r="DG43" s="471"/>
      <c r="DH43" s="471"/>
      <c r="DI43" s="471"/>
      <c r="DJ43" s="471"/>
      <c r="DK43" s="471"/>
      <c r="DL43" s="471"/>
      <c r="DM43" s="471"/>
      <c r="DN43" s="471"/>
      <c r="DO43" s="471"/>
      <c r="DP43" s="471"/>
      <c r="DQ43" s="471"/>
      <c r="DR43" s="471"/>
      <c r="DS43" s="471"/>
      <c r="DT43" s="471"/>
      <c r="DU43" s="471"/>
      <c r="DV43" s="471"/>
      <c r="DW43" s="471"/>
      <c r="DX43" s="471"/>
      <c r="DY43" s="471"/>
      <c r="DZ43" s="471"/>
      <c r="EA43" s="471"/>
      <c r="EB43" s="471"/>
      <c r="EC43" s="471"/>
      <c r="ED43" s="471"/>
      <c r="EE43" s="471"/>
      <c r="EF43" s="471"/>
      <c r="EG43" s="471"/>
      <c r="EH43" s="471"/>
      <c r="EI43" s="471"/>
      <c r="EJ43" s="471"/>
      <c r="EK43" s="471"/>
      <c r="EL43" s="471"/>
      <c r="EM43" s="471"/>
      <c r="EN43" s="471"/>
      <c r="EO43" s="471"/>
      <c r="EP43" s="471"/>
      <c r="EQ43" s="471"/>
      <c r="ER43" s="471"/>
      <c r="ES43" s="471"/>
      <c r="ET43" s="471"/>
      <c r="EU43" s="471"/>
      <c r="EV43" s="471"/>
      <c r="EW43" s="471"/>
      <c r="EX43" s="471"/>
      <c r="EY43" s="471"/>
      <c r="EZ43" s="471"/>
      <c r="FA43" s="471"/>
      <c r="FB43" s="471"/>
      <c r="FC43" s="471"/>
      <c r="FD43" s="471"/>
      <c r="FE43" s="471"/>
      <c r="FF43" s="471"/>
      <c r="FG43" s="471"/>
      <c r="FH43" s="471"/>
      <c r="FI43" s="471"/>
      <c r="FJ43" s="471"/>
      <c r="FK43" s="471"/>
      <c r="FL43" s="471"/>
      <c r="FM43" s="471"/>
      <c r="FN43" s="471"/>
      <c r="FO43" s="471"/>
      <c r="FP43" s="471"/>
      <c r="FQ43" s="471"/>
      <c r="FR43" s="471"/>
      <c r="FS43" s="471"/>
      <c r="FT43" s="471"/>
      <c r="FU43" s="471"/>
      <c r="FV43" s="471"/>
      <c r="FW43" s="471"/>
      <c r="FX43" s="471"/>
      <c r="FY43" s="471"/>
      <c r="FZ43" s="471"/>
      <c r="GA43" s="471"/>
      <c r="GB43" s="471"/>
      <c r="GC43" s="471"/>
      <c r="GD43" s="471"/>
      <c r="GE43" s="471"/>
      <c r="GF43" s="471"/>
      <c r="GG43" s="471"/>
      <c r="GH43" s="471"/>
      <c r="GI43" s="471"/>
      <c r="GJ43" s="471"/>
      <c r="GK43" s="471"/>
      <c r="GL43" s="471"/>
      <c r="GM43" s="471"/>
      <c r="GN43" s="471"/>
      <c r="GO43" s="471"/>
      <c r="GP43" s="471"/>
      <c r="GQ43" s="471"/>
      <c r="GR43" s="471"/>
      <c r="GS43" s="471"/>
      <c r="GT43" s="471"/>
      <c r="GU43" s="471"/>
      <c r="GV43" s="471"/>
      <c r="GW43" s="471"/>
      <c r="GX43" s="471"/>
      <c r="GY43" s="471"/>
      <c r="GZ43" s="471"/>
      <c r="HA43" s="471"/>
      <c r="HB43" s="471"/>
      <c r="HC43" s="471"/>
      <c r="HD43" s="471"/>
      <c r="HE43" s="471"/>
      <c r="HF43" s="471"/>
      <c r="HG43" s="471"/>
      <c r="HH43" s="471"/>
      <c r="HI43" s="471"/>
      <c r="HJ43" s="471"/>
      <c r="HK43" s="471"/>
      <c r="HL43" s="471"/>
      <c r="HM43" s="471"/>
      <c r="HN43" s="471"/>
      <c r="HO43" s="471"/>
      <c r="HP43" s="471"/>
      <c r="HQ43" s="471"/>
      <c r="HR43" s="471"/>
      <c r="HS43" s="471"/>
      <c r="HT43" s="471"/>
      <c r="HU43" s="471"/>
      <c r="HV43" s="471"/>
      <c r="HW43" s="471"/>
      <c r="HX43" s="471"/>
      <c r="HY43" s="471"/>
      <c r="HZ43" s="471"/>
      <c r="IA43" s="471"/>
      <c r="IB43" s="471"/>
      <c r="IC43" s="471"/>
      <c r="ID43" s="471"/>
      <c r="IE43" s="471"/>
      <c r="IF43" s="471"/>
      <c r="IG43" s="471"/>
      <c r="IH43" s="471"/>
      <c r="II43" s="471"/>
      <c r="IJ43" s="471"/>
      <c r="IK43" s="471"/>
      <c r="IL43" s="471"/>
      <c r="IM43" s="471"/>
      <c r="IN43" s="471"/>
    </row>
    <row r="44" customFormat="1" ht="39.75" customHeight="1" spans="1:248">
      <c r="A44" s="456">
        <v>3</v>
      </c>
      <c r="B44" s="457">
        <v>401008</v>
      </c>
      <c r="C44" s="276" t="s">
        <v>434</v>
      </c>
      <c r="D44" s="376" t="s">
        <v>402</v>
      </c>
      <c r="E44" s="376" t="s">
        <v>413</v>
      </c>
      <c r="F44" s="233"/>
      <c r="G44" s="465">
        <v>20</v>
      </c>
      <c r="H44" s="233"/>
      <c r="I44" s="485">
        <f t="shared" si="4"/>
        <v>100000</v>
      </c>
      <c r="J44" s="485">
        <f t="shared" si="5"/>
        <v>100000</v>
      </c>
      <c r="K44" s="465">
        <v>100000</v>
      </c>
      <c r="L44" s="457"/>
      <c r="M44" s="477"/>
      <c r="N44" s="477"/>
      <c r="O44" s="477"/>
      <c r="P44" s="477"/>
      <c r="Q44" s="457"/>
      <c r="R44" s="457"/>
      <c r="S44" s="457"/>
      <c r="T44" s="477"/>
      <c r="U44" s="471"/>
      <c r="V44" s="471"/>
      <c r="W44" s="471"/>
      <c r="X44" s="471"/>
      <c r="Y44" s="471"/>
      <c r="Z44" s="471"/>
      <c r="AA44" s="471"/>
      <c r="AB44" s="471"/>
      <c r="AC44" s="471"/>
      <c r="AD44" s="471"/>
      <c r="AE44" s="471"/>
      <c r="AF44" s="471"/>
      <c r="AG44" s="471"/>
      <c r="AH44" s="471"/>
      <c r="AI44" s="471"/>
      <c r="AJ44" s="471"/>
      <c r="AK44" s="471"/>
      <c r="AL44" s="471"/>
      <c r="AM44" s="471"/>
      <c r="AN44" s="471"/>
      <c r="AO44" s="471"/>
      <c r="AP44" s="471"/>
      <c r="AQ44" s="471"/>
      <c r="AR44" s="471"/>
      <c r="AS44" s="471"/>
      <c r="AT44" s="471"/>
      <c r="AU44" s="471"/>
      <c r="AV44" s="471"/>
      <c r="AW44" s="471"/>
      <c r="AX44" s="471"/>
      <c r="AY44" s="471"/>
      <c r="AZ44" s="471"/>
      <c r="BA44" s="471"/>
      <c r="BB44" s="471"/>
      <c r="BC44" s="471"/>
      <c r="BD44" s="471"/>
      <c r="BE44" s="471"/>
      <c r="BF44" s="471"/>
      <c r="BG44" s="471"/>
      <c r="BH44" s="471"/>
      <c r="BI44" s="471"/>
      <c r="BJ44" s="471"/>
      <c r="BK44" s="471"/>
      <c r="BL44" s="471"/>
      <c r="BM44" s="471"/>
      <c r="BN44" s="471"/>
      <c r="BO44" s="471"/>
      <c r="BP44" s="471"/>
      <c r="BQ44" s="471"/>
      <c r="BR44" s="471"/>
      <c r="BS44" s="471"/>
      <c r="BT44" s="471"/>
      <c r="BU44" s="471"/>
      <c r="BV44" s="471"/>
      <c r="BW44" s="471"/>
      <c r="BX44" s="471"/>
      <c r="BY44" s="471"/>
      <c r="BZ44" s="471"/>
      <c r="CA44" s="471"/>
      <c r="CB44" s="471"/>
      <c r="CC44" s="471"/>
      <c r="CD44" s="471"/>
      <c r="CE44" s="471"/>
      <c r="CF44" s="471"/>
      <c r="CG44" s="471"/>
      <c r="CH44" s="471"/>
      <c r="CI44" s="471"/>
      <c r="CJ44" s="471"/>
      <c r="CK44" s="471"/>
      <c r="CL44" s="471"/>
      <c r="CM44" s="471"/>
      <c r="CN44" s="471"/>
      <c r="CO44" s="471"/>
      <c r="CP44" s="471"/>
      <c r="CQ44" s="471"/>
      <c r="CR44" s="471"/>
      <c r="CS44" s="471"/>
      <c r="CT44" s="471"/>
      <c r="CU44" s="471"/>
      <c r="CV44" s="471"/>
      <c r="CW44" s="471"/>
      <c r="CX44" s="471"/>
      <c r="CY44" s="471"/>
      <c r="CZ44" s="471"/>
      <c r="DA44" s="471"/>
      <c r="DB44" s="471"/>
      <c r="DC44" s="471"/>
      <c r="DD44" s="471"/>
      <c r="DE44" s="471"/>
      <c r="DF44" s="471"/>
      <c r="DG44" s="471"/>
      <c r="DH44" s="471"/>
      <c r="DI44" s="471"/>
      <c r="DJ44" s="471"/>
      <c r="DK44" s="471"/>
      <c r="DL44" s="471"/>
      <c r="DM44" s="471"/>
      <c r="DN44" s="471"/>
      <c r="DO44" s="471"/>
      <c r="DP44" s="471"/>
      <c r="DQ44" s="471"/>
      <c r="DR44" s="471"/>
      <c r="DS44" s="471"/>
      <c r="DT44" s="471"/>
      <c r="DU44" s="471"/>
      <c r="DV44" s="471"/>
      <c r="DW44" s="471"/>
      <c r="DX44" s="471"/>
      <c r="DY44" s="471"/>
      <c r="DZ44" s="471"/>
      <c r="EA44" s="471"/>
      <c r="EB44" s="471"/>
      <c r="EC44" s="471"/>
      <c r="ED44" s="471"/>
      <c r="EE44" s="471"/>
      <c r="EF44" s="471"/>
      <c r="EG44" s="471"/>
      <c r="EH44" s="471"/>
      <c r="EI44" s="471"/>
      <c r="EJ44" s="471"/>
      <c r="EK44" s="471"/>
      <c r="EL44" s="471"/>
      <c r="EM44" s="471"/>
      <c r="EN44" s="471"/>
      <c r="EO44" s="471"/>
      <c r="EP44" s="471"/>
      <c r="EQ44" s="471"/>
      <c r="ER44" s="471"/>
      <c r="ES44" s="471"/>
      <c r="ET44" s="471"/>
      <c r="EU44" s="471"/>
      <c r="EV44" s="471"/>
      <c r="EW44" s="471"/>
      <c r="EX44" s="471"/>
      <c r="EY44" s="471"/>
      <c r="EZ44" s="471"/>
      <c r="FA44" s="471"/>
      <c r="FB44" s="471"/>
      <c r="FC44" s="471"/>
      <c r="FD44" s="471"/>
      <c r="FE44" s="471"/>
      <c r="FF44" s="471"/>
      <c r="FG44" s="471"/>
      <c r="FH44" s="471"/>
      <c r="FI44" s="471"/>
      <c r="FJ44" s="471"/>
      <c r="FK44" s="471"/>
      <c r="FL44" s="471"/>
      <c r="FM44" s="471"/>
      <c r="FN44" s="471"/>
      <c r="FO44" s="471"/>
      <c r="FP44" s="471"/>
      <c r="FQ44" s="471"/>
      <c r="FR44" s="471"/>
      <c r="FS44" s="471"/>
      <c r="FT44" s="471"/>
      <c r="FU44" s="471"/>
      <c r="FV44" s="471"/>
      <c r="FW44" s="471"/>
      <c r="FX44" s="471"/>
      <c r="FY44" s="471"/>
      <c r="FZ44" s="471"/>
      <c r="GA44" s="471"/>
      <c r="GB44" s="471"/>
      <c r="GC44" s="471"/>
      <c r="GD44" s="471"/>
      <c r="GE44" s="471"/>
      <c r="GF44" s="471"/>
      <c r="GG44" s="471"/>
      <c r="GH44" s="471"/>
      <c r="GI44" s="471"/>
      <c r="GJ44" s="471"/>
      <c r="GK44" s="471"/>
      <c r="GL44" s="471"/>
      <c r="GM44" s="471"/>
      <c r="GN44" s="471"/>
      <c r="GO44" s="471"/>
      <c r="GP44" s="471"/>
      <c r="GQ44" s="471"/>
      <c r="GR44" s="471"/>
      <c r="GS44" s="471"/>
      <c r="GT44" s="471"/>
      <c r="GU44" s="471"/>
      <c r="GV44" s="471"/>
      <c r="GW44" s="471"/>
      <c r="GX44" s="471"/>
      <c r="GY44" s="471"/>
      <c r="GZ44" s="471"/>
      <c r="HA44" s="471"/>
      <c r="HB44" s="471"/>
      <c r="HC44" s="471"/>
      <c r="HD44" s="471"/>
      <c r="HE44" s="471"/>
      <c r="HF44" s="471"/>
      <c r="HG44" s="471"/>
      <c r="HH44" s="471"/>
      <c r="HI44" s="471"/>
      <c r="HJ44" s="471"/>
      <c r="HK44" s="471"/>
      <c r="HL44" s="471"/>
      <c r="HM44" s="471"/>
      <c r="HN44" s="471"/>
      <c r="HO44" s="471"/>
      <c r="HP44" s="471"/>
      <c r="HQ44" s="471"/>
      <c r="HR44" s="471"/>
      <c r="HS44" s="471"/>
      <c r="HT44" s="471"/>
      <c r="HU44" s="471"/>
      <c r="HV44" s="471"/>
      <c r="HW44" s="471"/>
      <c r="HX44" s="471"/>
      <c r="HY44" s="471"/>
      <c r="HZ44" s="471"/>
      <c r="IA44" s="471"/>
      <c r="IB44" s="471"/>
      <c r="IC44" s="471"/>
      <c r="ID44" s="471"/>
      <c r="IE44" s="471"/>
      <c r="IF44" s="471"/>
      <c r="IG44" s="471"/>
      <c r="IH44" s="471"/>
      <c r="II44" s="471"/>
      <c r="IJ44" s="471"/>
      <c r="IK44" s="471"/>
      <c r="IL44" s="471"/>
      <c r="IM44" s="471"/>
      <c r="IN44" s="471"/>
    </row>
    <row r="45" customFormat="1" ht="39.75" customHeight="1" spans="1:248">
      <c r="A45" s="456">
        <v>4</v>
      </c>
      <c r="B45" s="457">
        <v>401008</v>
      </c>
      <c r="C45" s="276" t="s">
        <v>434</v>
      </c>
      <c r="D45" s="376" t="s">
        <v>402</v>
      </c>
      <c r="E45" s="376" t="s">
        <v>429</v>
      </c>
      <c r="F45" s="233"/>
      <c r="G45" s="465">
        <v>2</v>
      </c>
      <c r="H45" s="233"/>
      <c r="I45" s="485">
        <f t="shared" si="4"/>
        <v>12000</v>
      </c>
      <c r="J45" s="485">
        <f t="shared" si="5"/>
        <v>12000</v>
      </c>
      <c r="K45" s="465">
        <v>12000</v>
      </c>
      <c r="L45" s="457"/>
      <c r="M45" s="477"/>
      <c r="N45" s="477"/>
      <c r="O45" s="477"/>
      <c r="P45" s="477"/>
      <c r="Q45" s="457"/>
      <c r="R45" s="457"/>
      <c r="S45" s="457"/>
      <c r="T45" s="477"/>
      <c r="U45" s="471"/>
      <c r="V45" s="471"/>
      <c r="W45" s="471"/>
      <c r="X45" s="471"/>
      <c r="Y45" s="471"/>
      <c r="Z45" s="471"/>
      <c r="AA45" s="471"/>
      <c r="AB45" s="471"/>
      <c r="AC45" s="471"/>
      <c r="AD45" s="471"/>
      <c r="AE45" s="471"/>
      <c r="AF45" s="471"/>
      <c r="AG45" s="471"/>
      <c r="AH45" s="471"/>
      <c r="AI45" s="471"/>
      <c r="AJ45" s="471"/>
      <c r="AK45" s="471"/>
      <c r="AL45" s="471"/>
      <c r="AM45" s="471"/>
      <c r="AN45" s="471"/>
      <c r="AO45" s="471"/>
      <c r="AP45" s="471"/>
      <c r="AQ45" s="471"/>
      <c r="AR45" s="471"/>
      <c r="AS45" s="471"/>
      <c r="AT45" s="471"/>
      <c r="AU45" s="471"/>
      <c r="AV45" s="471"/>
      <c r="AW45" s="471"/>
      <c r="AX45" s="471"/>
      <c r="AY45" s="471"/>
      <c r="AZ45" s="471"/>
      <c r="BA45" s="471"/>
      <c r="BB45" s="471"/>
      <c r="BC45" s="471"/>
      <c r="BD45" s="471"/>
      <c r="BE45" s="471"/>
      <c r="BF45" s="471"/>
      <c r="BG45" s="471"/>
      <c r="BH45" s="471"/>
      <c r="BI45" s="471"/>
      <c r="BJ45" s="471"/>
      <c r="BK45" s="471"/>
      <c r="BL45" s="471"/>
      <c r="BM45" s="471"/>
      <c r="BN45" s="471"/>
      <c r="BO45" s="471"/>
      <c r="BP45" s="471"/>
      <c r="BQ45" s="471"/>
      <c r="BR45" s="471"/>
      <c r="BS45" s="471"/>
      <c r="BT45" s="471"/>
      <c r="BU45" s="471"/>
      <c r="BV45" s="471"/>
      <c r="BW45" s="471"/>
      <c r="BX45" s="471"/>
      <c r="BY45" s="471"/>
      <c r="BZ45" s="471"/>
      <c r="CA45" s="471"/>
      <c r="CB45" s="471"/>
      <c r="CC45" s="471"/>
      <c r="CD45" s="471"/>
      <c r="CE45" s="471"/>
      <c r="CF45" s="471"/>
      <c r="CG45" s="471"/>
      <c r="CH45" s="471"/>
      <c r="CI45" s="471"/>
      <c r="CJ45" s="471"/>
      <c r="CK45" s="471"/>
      <c r="CL45" s="471"/>
      <c r="CM45" s="471"/>
      <c r="CN45" s="471"/>
      <c r="CO45" s="471"/>
      <c r="CP45" s="471"/>
      <c r="CQ45" s="471"/>
      <c r="CR45" s="471"/>
      <c r="CS45" s="471"/>
      <c r="CT45" s="471"/>
      <c r="CU45" s="471"/>
      <c r="CV45" s="471"/>
      <c r="CW45" s="471"/>
      <c r="CX45" s="471"/>
      <c r="CY45" s="471"/>
      <c r="CZ45" s="471"/>
      <c r="DA45" s="471"/>
      <c r="DB45" s="471"/>
      <c r="DC45" s="471"/>
      <c r="DD45" s="471"/>
      <c r="DE45" s="471"/>
      <c r="DF45" s="471"/>
      <c r="DG45" s="471"/>
      <c r="DH45" s="471"/>
      <c r="DI45" s="471"/>
      <c r="DJ45" s="471"/>
      <c r="DK45" s="471"/>
      <c r="DL45" s="471"/>
      <c r="DM45" s="471"/>
      <c r="DN45" s="471"/>
      <c r="DO45" s="471"/>
      <c r="DP45" s="471"/>
      <c r="DQ45" s="471"/>
      <c r="DR45" s="471"/>
      <c r="DS45" s="471"/>
      <c r="DT45" s="471"/>
      <c r="DU45" s="471"/>
      <c r="DV45" s="471"/>
      <c r="DW45" s="471"/>
      <c r="DX45" s="471"/>
      <c r="DY45" s="471"/>
      <c r="DZ45" s="471"/>
      <c r="EA45" s="471"/>
      <c r="EB45" s="471"/>
      <c r="EC45" s="471"/>
      <c r="ED45" s="471"/>
      <c r="EE45" s="471"/>
      <c r="EF45" s="471"/>
      <c r="EG45" s="471"/>
      <c r="EH45" s="471"/>
      <c r="EI45" s="471"/>
      <c r="EJ45" s="471"/>
      <c r="EK45" s="471"/>
      <c r="EL45" s="471"/>
      <c r="EM45" s="471"/>
      <c r="EN45" s="471"/>
      <c r="EO45" s="471"/>
      <c r="EP45" s="471"/>
      <c r="EQ45" s="471"/>
      <c r="ER45" s="471"/>
      <c r="ES45" s="471"/>
      <c r="ET45" s="471"/>
      <c r="EU45" s="471"/>
      <c r="EV45" s="471"/>
      <c r="EW45" s="471"/>
      <c r="EX45" s="471"/>
      <c r="EY45" s="471"/>
      <c r="EZ45" s="471"/>
      <c r="FA45" s="471"/>
      <c r="FB45" s="471"/>
      <c r="FC45" s="471"/>
      <c r="FD45" s="471"/>
      <c r="FE45" s="471"/>
      <c r="FF45" s="471"/>
      <c r="FG45" s="471"/>
      <c r="FH45" s="471"/>
      <c r="FI45" s="471"/>
      <c r="FJ45" s="471"/>
      <c r="FK45" s="471"/>
      <c r="FL45" s="471"/>
      <c r="FM45" s="471"/>
      <c r="FN45" s="471"/>
      <c r="FO45" s="471"/>
      <c r="FP45" s="471"/>
      <c r="FQ45" s="471"/>
      <c r="FR45" s="471"/>
      <c r="FS45" s="471"/>
      <c r="FT45" s="471"/>
      <c r="FU45" s="471"/>
      <c r="FV45" s="471"/>
      <c r="FW45" s="471"/>
      <c r="FX45" s="471"/>
      <c r="FY45" s="471"/>
      <c r="FZ45" s="471"/>
      <c r="GA45" s="471"/>
      <c r="GB45" s="471"/>
      <c r="GC45" s="471"/>
      <c r="GD45" s="471"/>
      <c r="GE45" s="471"/>
      <c r="GF45" s="471"/>
      <c r="GG45" s="471"/>
      <c r="GH45" s="471"/>
      <c r="GI45" s="471"/>
      <c r="GJ45" s="471"/>
      <c r="GK45" s="471"/>
      <c r="GL45" s="471"/>
      <c r="GM45" s="471"/>
      <c r="GN45" s="471"/>
      <c r="GO45" s="471"/>
      <c r="GP45" s="471"/>
      <c r="GQ45" s="471"/>
      <c r="GR45" s="471"/>
      <c r="GS45" s="471"/>
      <c r="GT45" s="471"/>
      <c r="GU45" s="471"/>
      <c r="GV45" s="471"/>
      <c r="GW45" s="471"/>
      <c r="GX45" s="471"/>
      <c r="GY45" s="471"/>
      <c r="GZ45" s="471"/>
      <c r="HA45" s="471"/>
      <c r="HB45" s="471"/>
      <c r="HC45" s="471"/>
      <c r="HD45" s="471"/>
      <c r="HE45" s="471"/>
      <c r="HF45" s="471"/>
      <c r="HG45" s="471"/>
      <c r="HH45" s="471"/>
      <c r="HI45" s="471"/>
      <c r="HJ45" s="471"/>
      <c r="HK45" s="471"/>
      <c r="HL45" s="471"/>
      <c r="HM45" s="471"/>
      <c r="HN45" s="471"/>
      <c r="HO45" s="471"/>
      <c r="HP45" s="471"/>
      <c r="HQ45" s="471"/>
      <c r="HR45" s="471"/>
      <c r="HS45" s="471"/>
      <c r="HT45" s="471"/>
      <c r="HU45" s="471"/>
      <c r="HV45" s="471"/>
      <c r="HW45" s="471"/>
      <c r="HX45" s="471"/>
      <c r="HY45" s="471"/>
      <c r="HZ45" s="471"/>
      <c r="IA45" s="471"/>
      <c r="IB45" s="471"/>
      <c r="IC45" s="471"/>
      <c r="ID45" s="471"/>
      <c r="IE45" s="471"/>
      <c r="IF45" s="471"/>
      <c r="IG45" s="471"/>
      <c r="IH45" s="471"/>
      <c r="II45" s="471"/>
      <c r="IJ45" s="471"/>
      <c r="IK45" s="471"/>
      <c r="IL45" s="471"/>
      <c r="IM45" s="471"/>
      <c r="IN45" s="471"/>
    </row>
    <row r="46" customFormat="1" ht="39.75" customHeight="1" spans="1:248">
      <c r="A46" s="456">
        <v>5</v>
      </c>
      <c r="B46" s="457">
        <v>401008</v>
      </c>
      <c r="C46" s="276" t="s">
        <v>434</v>
      </c>
      <c r="D46" s="376" t="s">
        <v>402</v>
      </c>
      <c r="E46" s="376" t="s">
        <v>430</v>
      </c>
      <c r="F46" s="233"/>
      <c r="G46" s="465">
        <v>10</v>
      </c>
      <c r="H46" s="233"/>
      <c r="I46" s="485">
        <f t="shared" si="4"/>
        <v>12000</v>
      </c>
      <c r="J46" s="485">
        <f t="shared" si="5"/>
        <v>12000</v>
      </c>
      <c r="K46" s="465">
        <v>12000</v>
      </c>
      <c r="L46" s="457"/>
      <c r="M46" s="477"/>
      <c r="N46" s="477"/>
      <c r="O46" s="477"/>
      <c r="P46" s="477"/>
      <c r="Q46" s="457"/>
      <c r="R46" s="457"/>
      <c r="S46" s="457"/>
      <c r="T46" s="477"/>
      <c r="U46" s="471"/>
      <c r="V46" s="471"/>
      <c r="W46" s="471"/>
      <c r="X46" s="471"/>
      <c r="Y46" s="471"/>
      <c r="Z46" s="471"/>
      <c r="AA46" s="471"/>
      <c r="AB46" s="471"/>
      <c r="AC46" s="471"/>
      <c r="AD46" s="471"/>
      <c r="AE46" s="471"/>
      <c r="AF46" s="471"/>
      <c r="AG46" s="471"/>
      <c r="AH46" s="471"/>
      <c r="AI46" s="471"/>
      <c r="AJ46" s="471"/>
      <c r="AK46" s="471"/>
      <c r="AL46" s="471"/>
      <c r="AM46" s="471"/>
      <c r="AN46" s="471"/>
      <c r="AO46" s="471"/>
      <c r="AP46" s="471"/>
      <c r="AQ46" s="471"/>
      <c r="AR46" s="471"/>
      <c r="AS46" s="471"/>
      <c r="AT46" s="471"/>
      <c r="AU46" s="471"/>
      <c r="AV46" s="471"/>
      <c r="AW46" s="471"/>
      <c r="AX46" s="471"/>
      <c r="AY46" s="471"/>
      <c r="AZ46" s="471"/>
      <c r="BA46" s="471"/>
      <c r="BB46" s="471"/>
      <c r="BC46" s="471"/>
      <c r="BD46" s="471"/>
      <c r="BE46" s="471"/>
      <c r="BF46" s="471"/>
      <c r="BG46" s="471"/>
      <c r="BH46" s="471"/>
      <c r="BI46" s="471"/>
      <c r="BJ46" s="471"/>
      <c r="BK46" s="471"/>
      <c r="BL46" s="471"/>
      <c r="BM46" s="471"/>
      <c r="BN46" s="471"/>
      <c r="BO46" s="471"/>
      <c r="BP46" s="471"/>
      <c r="BQ46" s="471"/>
      <c r="BR46" s="471"/>
      <c r="BS46" s="471"/>
      <c r="BT46" s="471"/>
      <c r="BU46" s="471"/>
      <c r="BV46" s="471"/>
      <c r="BW46" s="471"/>
      <c r="BX46" s="471"/>
      <c r="BY46" s="471"/>
      <c r="BZ46" s="471"/>
      <c r="CA46" s="471"/>
      <c r="CB46" s="471"/>
      <c r="CC46" s="471"/>
      <c r="CD46" s="471"/>
      <c r="CE46" s="471"/>
      <c r="CF46" s="471"/>
      <c r="CG46" s="471"/>
      <c r="CH46" s="471"/>
      <c r="CI46" s="471"/>
      <c r="CJ46" s="471"/>
      <c r="CK46" s="471"/>
      <c r="CL46" s="471"/>
      <c r="CM46" s="471"/>
      <c r="CN46" s="471"/>
      <c r="CO46" s="471"/>
      <c r="CP46" s="471"/>
      <c r="CQ46" s="471"/>
      <c r="CR46" s="471"/>
      <c r="CS46" s="471"/>
      <c r="CT46" s="471"/>
      <c r="CU46" s="471"/>
      <c r="CV46" s="471"/>
      <c r="CW46" s="471"/>
      <c r="CX46" s="471"/>
      <c r="CY46" s="471"/>
      <c r="CZ46" s="471"/>
      <c r="DA46" s="471"/>
      <c r="DB46" s="471"/>
      <c r="DC46" s="471"/>
      <c r="DD46" s="471"/>
      <c r="DE46" s="471"/>
      <c r="DF46" s="471"/>
      <c r="DG46" s="471"/>
      <c r="DH46" s="471"/>
      <c r="DI46" s="471"/>
      <c r="DJ46" s="471"/>
      <c r="DK46" s="471"/>
      <c r="DL46" s="471"/>
      <c r="DM46" s="471"/>
      <c r="DN46" s="471"/>
      <c r="DO46" s="471"/>
      <c r="DP46" s="471"/>
      <c r="DQ46" s="471"/>
      <c r="DR46" s="471"/>
      <c r="DS46" s="471"/>
      <c r="DT46" s="471"/>
      <c r="DU46" s="471"/>
      <c r="DV46" s="471"/>
      <c r="DW46" s="471"/>
      <c r="DX46" s="471"/>
      <c r="DY46" s="471"/>
      <c r="DZ46" s="471"/>
      <c r="EA46" s="471"/>
      <c r="EB46" s="471"/>
      <c r="EC46" s="471"/>
      <c r="ED46" s="471"/>
      <c r="EE46" s="471"/>
      <c r="EF46" s="471"/>
      <c r="EG46" s="471"/>
      <c r="EH46" s="471"/>
      <c r="EI46" s="471"/>
      <c r="EJ46" s="471"/>
      <c r="EK46" s="471"/>
      <c r="EL46" s="471"/>
      <c r="EM46" s="471"/>
      <c r="EN46" s="471"/>
      <c r="EO46" s="471"/>
      <c r="EP46" s="471"/>
      <c r="EQ46" s="471"/>
      <c r="ER46" s="471"/>
      <c r="ES46" s="471"/>
      <c r="ET46" s="471"/>
      <c r="EU46" s="471"/>
      <c r="EV46" s="471"/>
      <c r="EW46" s="471"/>
      <c r="EX46" s="471"/>
      <c r="EY46" s="471"/>
      <c r="EZ46" s="471"/>
      <c r="FA46" s="471"/>
      <c r="FB46" s="471"/>
      <c r="FC46" s="471"/>
      <c r="FD46" s="471"/>
      <c r="FE46" s="471"/>
      <c r="FF46" s="471"/>
      <c r="FG46" s="471"/>
      <c r="FH46" s="471"/>
      <c r="FI46" s="471"/>
      <c r="FJ46" s="471"/>
      <c r="FK46" s="471"/>
      <c r="FL46" s="471"/>
      <c r="FM46" s="471"/>
      <c r="FN46" s="471"/>
      <c r="FO46" s="471"/>
      <c r="FP46" s="471"/>
      <c r="FQ46" s="471"/>
      <c r="FR46" s="471"/>
      <c r="FS46" s="471"/>
      <c r="FT46" s="471"/>
      <c r="FU46" s="471"/>
      <c r="FV46" s="471"/>
      <c r="FW46" s="471"/>
      <c r="FX46" s="471"/>
      <c r="FY46" s="471"/>
      <c r="FZ46" s="471"/>
      <c r="GA46" s="471"/>
      <c r="GB46" s="471"/>
      <c r="GC46" s="471"/>
      <c r="GD46" s="471"/>
      <c r="GE46" s="471"/>
      <c r="GF46" s="471"/>
      <c r="GG46" s="471"/>
      <c r="GH46" s="471"/>
      <c r="GI46" s="471"/>
      <c r="GJ46" s="471"/>
      <c r="GK46" s="471"/>
      <c r="GL46" s="471"/>
      <c r="GM46" s="471"/>
      <c r="GN46" s="471"/>
      <c r="GO46" s="471"/>
      <c r="GP46" s="471"/>
      <c r="GQ46" s="471"/>
      <c r="GR46" s="471"/>
      <c r="GS46" s="471"/>
      <c r="GT46" s="471"/>
      <c r="GU46" s="471"/>
      <c r="GV46" s="471"/>
      <c r="GW46" s="471"/>
      <c r="GX46" s="471"/>
      <c r="GY46" s="471"/>
      <c r="GZ46" s="471"/>
      <c r="HA46" s="471"/>
      <c r="HB46" s="471"/>
      <c r="HC46" s="471"/>
      <c r="HD46" s="471"/>
      <c r="HE46" s="471"/>
      <c r="HF46" s="471"/>
      <c r="HG46" s="471"/>
      <c r="HH46" s="471"/>
      <c r="HI46" s="471"/>
      <c r="HJ46" s="471"/>
      <c r="HK46" s="471"/>
      <c r="HL46" s="471"/>
      <c r="HM46" s="471"/>
      <c r="HN46" s="471"/>
      <c r="HO46" s="471"/>
      <c r="HP46" s="471"/>
      <c r="HQ46" s="471"/>
      <c r="HR46" s="471"/>
      <c r="HS46" s="471"/>
      <c r="HT46" s="471"/>
      <c r="HU46" s="471"/>
      <c r="HV46" s="471"/>
      <c r="HW46" s="471"/>
      <c r="HX46" s="471"/>
      <c r="HY46" s="471"/>
      <c r="HZ46" s="471"/>
      <c r="IA46" s="471"/>
      <c r="IB46" s="471"/>
      <c r="IC46" s="471"/>
      <c r="ID46" s="471"/>
      <c r="IE46" s="471"/>
      <c r="IF46" s="471"/>
      <c r="IG46" s="471"/>
      <c r="IH46" s="471"/>
      <c r="II46" s="471"/>
      <c r="IJ46" s="471"/>
      <c r="IK46" s="471"/>
      <c r="IL46" s="471"/>
      <c r="IM46" s="471"/>
      <c r="IN46" s="471"/>
    </row>
    <row r="47" customFormat="1" ht="39.75" customHeight="1" spans="1:248">
      <c r="A47" s="456">
        <v>6</v>
      </c>
      <c r="B47" s="457">
        <v>401008</v>
      </c>
      <c r="C47" s="276" t="s">
        <v>434</v>
      </c>
      <c r="D47" s="376" t="s">
        <v>402</v>
      </c>
      <c r="E47" s="376" t="s">
        <v>411</v>
      </c>
      <c r="F47" s="233"/>
      <c r="G47" s="465">
        <v>5</v>
      </c>
      <c r="H47" s="233"/>
      <c r="I47" s="485">
        <f t="shared" si="4"/>
        <v>20000</v>
      </c>
      <c r="J47" s="485">
        <f t="shared" si="5"/>
        <v>20000</v>
      </c>
      <c r="K47" s="465">
        <v>20000</v>
      </c>
      <c r="L47" s="457"/>
      <c r="M47" s="477"/>
      <c r="N47" s="477"/>
      <c r="O47" s="477"/>
      <c r="P47" s="477"/>
      <c r="Q47" s="457"/>
      <c r="R47" s="457"/>
      <c r="S47" s="457"/>
      <c r="T47" s="477"/>
      <c r="U47" s="471"/>
      <c r="V47" s="471"/>
      <c r="W47" s="471"/>
      <c r="X47" s="471"/>
      <c r="Y47" s="471"/>
      <c r="Z47" s="471"/>
      <c r="AA47" s="471"/>
      <c r="AB47" s="471"/>
      <c r="AC47" s="471"/>
      <c r="AD47" s="471"/>
      <c r="AE47" s="471"/>
      <c r="AF47" s="471"/>
      <c r="AG47" s="471"/>
      <c r="AH47" s="471"/>
      <c r="AI47" s="471"/>
      <c r="AJ47" s="471"/>
      <c r="AK47" s="471"/>
      <c r="AL47" s="471"/>
      <c r="AM47" s="471"/>
      <c r="AN47" s="471"/>
      <c r="AO47" s="471"/>
      <c r="AP47" s="471"/>
      <c r="AQ47" s="471"/>
      <c r="AR47" s="471"/>
      <c r="AS47" s="471"/>
      <c r="AT47" s="471"/>
      <c r="AU47" s="471"/>
      <c r="AV47" s="471"/>
      <c r="AW47" s="471"/>
      <c r="AX47" s="471"/>
      <c r="AY47" s="471"/>
      <c r="AZ47" s="471"/>
      <c r="BA47" s="471"/>
      <c r="BB47" s="471"/>
      <c r="BC47" s="471"/>
      <c r="BD47" s="471"/>
      <c r="BE47" s="471"/>
      <c r="BF47" s="471"/>
      <c r="BG47" s="471"/>
      <c r="BH47" s="471"/>
      <c r="BI47" s="471"/>
      <c r="BJ47" s="471"/>
      <c r="BK47" s="471"/>
      <c r="BL47" s="471"/>
      <c r="BM47" s="471"/>
      <c r="BN47" s="471"/>
      <c r="BO47" s="471"/>
      <c r="BP47" s="471"/>
      <c r="BQ47" s="471"/>
      <c r="BR47" s="471"/>
      <c r="BS47" s="471"/>
      <c r="BT47" s="471"/>
      <c r="BU47" s="471"/>
      <c r="BV47" s="471"/>
      <c r="BW47" s="471"/>
      <c r="BX47" s="471"/>
      <c r="BY47" s="471"/>
      <c r="BZ47" s="471"/>
      <c r="CA47" s="471"/>
      <c r="CB47" s="471"/>
      <c r="CC47" s="471"/>
      <c r="CD47" s="471"/>
      <c r="CE47" s="471"/>
      <c r="CF47" s="471"/>
      <c r="CG47" s="471"/>
      <c r="CH47" s="471"/>
      <c r="CI47" s="471"/>
      <c r="CJ47" s="471"/>
      <c r="CK47" s="471"/>
      <c r="CL47" s="471"/>
      <c r="CM47" s="471"/>
      <c r="CN47" s="471"/>
      <c r="CO47" s="471"/>
      <c r="CP47" s="471"/>
      <c r="CQ47" s="471"/>
      <c r="CR47" s="471"/>
      <c r="CS47" s="471"/>
      <c r="CT47" s="471"/>
      <c r="CU47" s="471"/>
      <c r="CV47" s="471"/>
      <c r="CW47" s="471"/>
      <c r="CX47" s="471"/>
      <c r="CY47" s="471"/>
      <c r="CZ47" s="471"/>
      <c r="DA47" s="471"/>
      <c r="DB47" s="471"/>
      <c r="DC47" s="471"/>
      <c r="DD47" s="471"/>
      <c r="DE47" s="471"/>
      <c r="DF47" s="471"/>
      <c r="DG47" s="471"/>
      <c r="DH47" s="471"/>
      <c r="DI47" s="471"/>
      <c r="DJ47" s="471"/>
      <c r="DK47" s="471"/>
      <c r="DL47" s="471"/>
      <c r="DM47" s="471"/>
      <c r="DN47" s="471"/>
      <c r="DO47" s="471"/>
      <c r="DP47" s="471"/>
      <c r="DQ47" s="471"/>
      <c r="DR47" s="471"/>
      <c r="DS47" s="471"/>
      <c r="DT47" s="471"/>
      <c r="DU47" s="471"/>
      <c r="DV47" s="471"/>
      <c r="DW47" s="471"/>
      <c r="DX47" s="471"/>
      <c r="DY47" s="471"/>
      <c r="DZ47" s="471"/>
      <c r="EA47" s="471"/>
      <c r="EB47" s="471"/>
      <c r="EC47" s="471"/>
      <c r="ED47" s="471"/>
      <c r="EE47" s="471"/>
      <c r="EF47" s="471"/>
      <c r="EG47" s="471"/>
      <c r="EH47" s="471"/>
      <c r="EI47" s="471"/>
      <c r="EJ47" s="471"/>
      <c r="EK47" s="471"/>
      <c r="EL47" s="471"/>
      <c r="EM47" s="471"/>
      <c r="EN47" s="471"/>
      <c r="EO47" s="471"/>
      <c r="EP47" s="471"/>
      <c r="EQ47" s="471"/>
      <c r="ER47" s="471"/>
      <c r="ES47" s="471"/>
      <c r="ET47" s="471"/>
      <c r="EU47" s="471"/>
      <c r="EV47" s="471"/>
      <c r="EW47" s="471"/>
      <c r="EX47" s="471"/>
      <c r="EY47" s="471"/>
      <c r="EZ47" s="471"/>
      <c r="FA47" s="471"/>
      <c r="FB47" s="471"/>
      <c r="FC47" s="471"/>
      <c r="FD47" s="471"/>
      <c r="FE47" s="471"/>
      <c r="FF47" s="471"/>
      <c r="FG47" s="471"/>
      <c r="FH47" s="471"/>
      <c r="FI47" s="471"/>
      <c r="FJ47" s="471"/>
      <c r="FK47" s="471"/>
      <c r="FL47" s="471"/>
      <c r="FM47" s="471"/>
      <c r="FN47" s="471"/>
      <c r="FO47" s="471"/>
      <c r="FP47" s="471"/>
      <c r="FQ47" s="471"/>
      <c r="FR47" s="471"/>
      <c r="FS47" s="471"/>
      <c r="FT47" s="471"/>
      <c r="FU47" s="471"/>
      <c r="FV47" s="471"/>
      <c r="FW47" s="471"/>
      <c r="FX47" s="471"/>
      <c r="FY47" s="471"/>
      <c r="FZ47" s="471"/>
      <c r="GA47" s="471"/>
      <c r="GB47" s="471"/>
      <c r="GC47" s="471"/>
      <c r="GD47" s="471"/>
      <c r="GE47" s="471"/>
      <c r="GF47" s="471"/>
      <c r="GG47" s="471"/>
      <c r="GH47" s="471"/>
      <c r="GI47" s="471"/>
      <c r="GJ47" s="471"/>
      <c r="GK47" s="471"/>
      <c r="GL47" s="471"/>
      <c r="GM47" s="471"/>
      <c r="GN47" s="471"/>
      <c r="GO47" s="471"/>
      <c r="GP47" s="471"/>
      <c r="GQ47" s="471"/>
      <c r="GR47" s="471"/>
      <c r="GS47" s="471"/>
      <c r="GT47" s="471"/>
      <c r="GU47" s="471"/>
      <c r="GV47" s="471"/>
      <c r="GW47" s="471"/>
      <c r="GX47" s="471"/>
      <c r="GY47" s="471"/>
      <c r="GZ47" s="471"/>
      <c r="HA47" s="471"/>
      <c r="HB47" s="471"/>
      <c r="HC47" s="471"/>
      <c r="HD47" s="471"/>
      <c r="HE47" s="471"/>
      <c r="HF47" s="471"/>
      <c r="HG47" s="471"/>
      <c r="HH47" s="471"/>
      <c r="HI47" s="471"/>
      <c r="HJ47" s="471"/>
      <c r="HK47" s="471"/>
      <c r="HL47" s="471"/>
      <c r="HM47" s="471"/>
      <c r="HN47" s="471"/>
      <c r="HO47" s="471"/>
      <c r="HP47" s="471"/>
      <c r="HQ47" s="471"/>
      <c r="HR47" s="471"/>
      <c r="HS47" s="471"/>
      <c r="HT47" s="471"/>
      <c r="HU47" s="471"/>
      <c r="HV47" s="471"/>
      <c r="HW47" s="471"/>
      <c r="HX47" s="471"/>
      <c r="HY47" s="471"/>
      <c r="HZ47" s="471"/>
      <c r="IA47" s="471"/>
      <c r="IB47" s="471"/>
      <c r="IC47" s="471"/>
      <c r="ID47" s="471"/>
      <c r="IE47" s="471"/>
      <c r="IF47" s="471"/>
      <c r="IG47" s="471"/>
      <c r="IH47" s="471"/>
      <c r="II47" s="471"/>
      <c r="IJ47" s="471"/>
      <c r="IK47" s="471"/>
      <c r="IL47" s="471"/>
      <c r="IM47" s="471"/>
      <c r="IN47" s="471"/>
    </row>
    <row r="48" customFormat="1" ht="39.75" customHeight="1" spans="1:248">
      <c r="A48" s="456">
        <v>7</v>
      </c>
      <c r="B48" s="457">
        <v>401008</v>
      </c>
      <c r="C48" s="276" t="s">
        <v>434</v>
      </c>
      <c r="D48" s="376" t="s">
        <v>402</v>
      </c>
      <c r="E48" s="376" t="s">
        <v>403</v>
      </c>
      <c r="F48" s="233"/>
      <c r="G48" s="465">
        <v>2</v>
      </c>
      <c r="H48" s="233"/>
      <c r="I48" s="485">
        <f t="shared" si="4"/>
        <v>8000</v>
      </c>
      <c r="J48" s="485">
        <f t="shared" si="5"/>
        <v>8000</v>
      </c>
      <c r="K48" s="465">
        <v>8000</v>
      </c>
      <c r="L48" s="457"/>
      <c r="M48" s="477"/>
      <c r="N48" s="477"/>
      <c r="O48" s="477"/>
      <c r="P48" s="477"/>
      <c r="Q48" s="457"/>
      <c r="R48" s="457"/>
      <c r="S48" s="457"/>
      <c r="T48" s="477"/>
      <c r="U48" s="471"/>
      <c r="V48" s="471"/>
      <c r="W48" s="471"/>
      <c r="X48" s="471"/>
      <c r="Y48" s="471"/>
      <c r="Z48" s="471"/>
      <c r="AA48" s="471"/>
      <c r="AB48" s="471"/>
      <c r="AC48" s="471"/>
      <c r="AD48" s="471"/>
      <c r="AE48" s="471"/>
      <c r="AF48" s="471"/>
      <c r="AG48" s="471"/>
      <c r="AH48" s="471"/>
      <c r="AI48" s="471"/>
      <c r="AJ48" s="471"/>
      <c r="AK48" s="471"/>
      <c r="AL48" s="471"/>
      <c r="AM48" s="471"/>
      <c r="AN48" s="471"/>
      <c r="AO48" s="471"/>
      <c r="AP48" s="471"/>
      <c r="AQ48" s="471"/>
      <c r="AR48" s="471"/>
      <c r="AS48" s="471"/>
      <c r="AT48" s="471"/>
      <c r="AU48" s="471"/>
      <c r="AV48" s="471"/>
      <c r="AW48" s="471"/>
      <c r="AX48" s="471"/>
      <c r="AY48" s="471"/>
      <c r="AZ48" s="471"/>
      <c r="BA48" s="471"/>
      <c r="BB48" s="471"/>
      <c r="BC48" s="471"/>
      <c r="BD48" s="471"/>
      <c r="BE48" s="471"/>
      <c r="BF48" s="471"/>
      <c r="BG48" s="471"/>
      <c r="BH48" s="471"/>
      <c r="BI48" s="471"/>
      <c r="BJ48" s="471"/>
      <c r="BK48" s="471"/>
      <c r="BL48" s="471"/>
      <c r="BM48" s="471"/>
      <c r="BN48" s="471"/>
      <c r="BO48" s="471"/>
      <c r="BP48" s="471"/>
      <c r="BQ48" s="471"/>
      <c r="BR48" s="471"/>
      <c r="BS48" s="471"/>
      <c r="BT48" s="471"/>
      <c r="BU48" s="471"/>
      <c r="BV48" s="471"/>
      <c r="BW48" s="471"/>
      <c r="BX48" s="471"/>
      <c r="BY48" s="471"/>
      <c r="BZ48" s="471"/>
      <c r="CA48" s="471"/>
      <c r="CB48" s="471"/>
      <c r="CC48" s="471"/>
      <c r="CD48" s="471"/>
      <c r="CE48" s="471"/>
      <c r="CF48" s="471"/>
      <c r="CG48" s="471"/>
      <c r="CH48" s="471"/>
      <c r="CI48" s="471"/>
      <c r="CJ48" s="471"/>
      <c r="CK48" s="471"/>
      <c r="CL48" s="471"/>
      <c r="CM48" s="471"/>
      <c r="CN48" s="471"/>
      <c r="CO48" s="471"/>
      <c r="CP48" s="471"/>
      <c r="CQ48" s="471"/>
      <c r="CR48" s="471"/>
      <c r="CS48" s="471"/>
      <c r="CT48" s="471"/>
      <c r="CU48" s="471"/>
      <c r="CV48" s="471"/>
      <c r="CW48" s="471"/>
      <c r="CX48" s="471"/>
      <c r="CY48" s="471"/>
      <c r="CZ48" s="471"/>
      <c r="DA48" s="471"/>
      <c r="DB48" s="471"/>
      <c r="DC48" s="471"/>
      <c r="DD48" s="471"/>
      <c r="DE48" s="471"/>
      <c r="DF48" s="471"/>
      <c r="DG48" s="471"/>
      <c r="DH48" s="471"/>
      <c r="DI48" s="471"/>
      <c r="DJ48" s="471"/>
      <c r="DK48" s="471"/>
      <c r="DL48" s="471"/>
      <c r="DM48" s="471"/>
      <c r="DN48" s="471"/>
      <c r="DO48" s="471"/>
      <c r="DP48" s="471"/>
      <c r="DQ48" s="471"/>
      <c r="DR48" s="471"/>
      <c r="DS48" s="471"/>
      <c r="DT48" s="471"/>
      <c r="DU48" s="471"/>
      <c r="DV48" s="471"/>
      <c r="DW48" s="471"/>
      <c r="DX48" s="471"/>
      <c r="DY48" s="471"/>
      <c r="DZ48" s="471"/>
      <c r="EA48" s="471"/>
      <c r="EB48" s="471"/>
      <c r="EC48" s="471"/>
      <c r="ED48" s="471"/>
      <c r="EE48" s="471"/>
      <c r="EF48" s="471"/>
      <c r="EG48" s="471"/>
      <c r="EH48" s="471"/>
      <c r="EI48" s="471"/>
      <c r="EJ48" s="471"/>
      <c r="EK48" s="471"/>
      <c r="EL48" s="471"/>
      <c r="EM48" s="471"/>
      <c r="EN48" s="471"/>
      <c r="EO48" s="471"/>
      <c r="EP48" s="471"/>
      <c r="EQ48" s="471"/>
      <c r="ER48" s="471"/>
      <c r="ES48" s="471"/>
      <c r="ET48" s="471"/>
      <c r="EU48" s="471"/>
      <c r="EV48" s="471"/>
      <c r="EW48" s="471"/>
      <c r="EX48" s="471"/>
      <c r="EY48" s="471"/>
      <c r="EZ48" s="471"/>
      <c r="FA48" s="471"/>
      <c r="FB48" s="471"/>
      <c r="FC48" s="471"/>
      <c r="FD48" s="471"/>
      <c r="FE48" s="471"/>
      <c r="FF48" s="471"/>
      <c r="FG48" s="471"/>
      <c r="FH48" s="471"/>
      <c r="FI48" s="471"/>
      <c r="FJ48" s="471"/>
      <c r="FK48" s="471"/>
      <c r="FL48" s="471"/>
      <c r="FM48" s="471"/>
      <c r="FN48" s="471"/>
      <c r="FO48" s="471"/>
      <c r="FP48" s="471"/>
      <c r="FQ48" s="471"/>
      <c r="FR48" s="471"/>
      <c r="FS48" s="471"/>
      <c r="FT48" s="471"/>
      <c r="FU48" s="471"/>
      <c r="FV48" s="471"/>
      <c r="FW48" s="471"/>
      <c r="FX48" s="471"/>
      <c r="FY48" s="471"/>
      <c r="FZ48" s="471"/>
      <c r="GA48" s="471"/>
      <c r="GB48" s="471"/>
      <c r="GC48" s="471"/>
      <c r="GD48" s="471"/>
      <c r="GE48" s="471"/>
      <c r="GF48" s="471"/>
      <c r="GG48" s="471"/>
      <c r="GH48" s="471"/>
      <c r="GI48" s="471"/>
      <c r="GJ48" s="471"/>
      <c r="GK48" s="471"/>
      <c r="GL48" s="471"/>
      <c r="GM48" s="471"/>
      <c r="GN48" s="471"/>
      <c r="GO48" s="471"/>
      <c r="GP48" s="471"/>
      <c r="GQ48" s="471"/>
      <c r="GR48" s="471"/>
      <c r="GS48" s="471"/>
      <c r="GT48" s="471"/>
      <c r="GU48" s="471"/>
      <c r="GV48" s="471"/>
      <c r="GW48" s="471"/>
      <c r="GX48" s="471"/>
      <c r="GY48" s="471"/>
      <c r="GZ48" s="471"/>
      <c r="HA48" s="471"/>
      <c r="HB48" s="471"/>
      <c r="HC48" s="471"/>
      <c r="HD48" s="471"/>
      <c r="HE48" s="471"/>
      <c r="HF48" s="471"/>
      <c r="HG48" s="471"/>
      <c r="HH48" s="471"/>
      <c r="HI48" s="471"/>
      <c r="HJ48" s="471"/>
      <c r="HK48" s="471"/>
      <c r="HL48" s="471"/>
      <c r="HM48" s="471"/>
      <c r="HN48" s="471"/>
      <c r="HO48" s="471"/>
      <c r="HP48" s="471"/>
      <c r="HQ48" s="471"/>
      <c r="HR48" s="471"/>
      <c r="HS48" s="471"/>
      <c r="HT48" s="471"/>
      <c r="HU48" s="471"/>
      <c r="HV48" s="471"/>
      <c r="HW48" s="471"/>
      <c r="HX48" s="471"/>
      <c r="HY48" s="471"/>
      <c r="HZ48" s="471"/>
      <c r="IA48" s="471"/>
      <c r="IB48" s="471"/>
      <c r="IC48" s="471"/>
      <c r="ID48" s="471"/>
      <c r="IE48" s="471"/>
      <c r="IF48" s="471"/>
      <c r="IG48" s="471"/>
      <c r="IH48" s="471"/>
      <c r="II48" s="471"/>
      <c r="IJ48" s="471"/>
      <c r="IK48" s="471"/>
      <c r="IL48" s="471"/>
      <c r="IM48" s="471"/>
      <c r="IN48" s="471"/>
    </row>
    <row r="49" customFormat="1" ht="39.75" customHeight="1" spans="1:248">
      <c r="A49" s="456">
        <v>8</v>
      </c>
      <c r="B49" s="457">
        <v>401008</v>
      </c>
      <c r="C49" s="276" t="s">
        <v>434</v>
      </c>
      <c r="D49" s="376" t="s">
        <v>402</v>
      </c>
      <c r="E49" s="376" t="s">
        <v>435</v>
      </c>
      <c r="F49" s="233"/>
      <c r="G49" s="465">
        <v>1</v>
      </c>
      <c r="H49" s="233"/>
      <c r="I49" s="485">
        <f t="shared" si="4"/>
        <v>10000</v>
      </c>
      <c r="J49" s="485">
        <f t="shared" si="5"/>
        <v>10000</v>
      </c>
      <c r="K49" s="465">
        <v>10000</v>
      </c>
      <c r="L49" s="457"/>
      <c r="M49" s="477"/>
      <c r="N49" s="477"/>
      <c r="O49" s="477"/>
      <c r="P49" s="477"/>
      <c r="Q49" s="457"/>
      <c r="R49" s="457"/>
      <c r="S49" s="457"/>
      <c r="T49" s="477"/>
      <c r="U49" s="471"/>
      <c r="V49" s="471"/>
      <c r="W49" s="471"/>
      <c r="X49" s="471"/>
      <c r="Y49" s="471"/>
      <c r="Z49" s="471"/>
      <c r="AA49" s="471"/>
      <c r="AB49" s="471"/>
      <c r="AC49" s="471"/>
      <c r="AD49" s="471"/>
      <c r="AE49" s="471"/>
      <c r="AF49" s="471"/>
      <c r="AG49" s="471"/>
      <c r="AH49" s="471"/>
      <c r="AI49" s="471"/>
      <c r="AJ49" s="471"/>
      <c r="AK49" s="471"/>
      <c r="AL49" s="471"/>
      <c r="AM49" s="471"/>
      <c r="AN49" s="471"/>
      <c r="AO49" s="471"/>
      <c r="AP49" s="471"/>
      <c r="AQ49" s="471"/>
      <c r="AR49" s="471"/>
      <c r="AS49" s="471"/>
      <c r="AT49" s="471"/>
      <c r="AU49" s="471"/>
      <c r="AV49" s="471"/>
      <c r="AW49" s="471"/>
      <c r="AX49" s="471"/>
      <c r="AY49" s="471"/>
      <c r="AZ49" s="471"/>
      <c r="BA49" s="471"/>
      <c r="BB49" s="471"/>
      <c r="BC49" s="471"/>
      <c r="BD49" s="471"/>
      <c r="BE49" s="471"/>
      <c r="BF49" s="471"/>
      <c r="BG49" s="471"/>
      <c r="BH49" s="471"/>
      <c r="BI49" s="471"/>
      <c r="BJ49" s="471"/>
      <c r="BK49" s="471"/>
      <c r="BL49" s="471"/>
      <c r="BM49" s="471"/>
      <c r="BN49" s="471"/>
      <c r="BO49" s="471"/>
      <c r="BP49" s="471"/>
      <c r="BQ49" s="471"/>
      <c r="BR49" s="471"/>
      <c r="BS49" s="471"/>
      <c r="BT49" s="471"/>
      <c r="BU49" s="471"/>
      <c r="BV49" s="471"/>
      <c r="BW49" s="471"/>
      <c r="BX49" s="471"/>
      <c r="BY49" s="471"/>
      <c r="BZ49" s="471"/>
      <c r="CA49" s="471"/>
      <c r="CB49" s="471"/>
      <c r="CC49" s="471"/>
      <c r="CD49" s="471"/>
      <c r="CE49" s="471"/>
      <c r="CF49" s="471"/>
      <c r="CG49" s="471"/>
      <c r="CH49" s="471"/>
      <c r="CI49" s="471"/>
      <c r="CJ49" s="471"/>
      <c r="CK49" s="471"/>
      <c r="CL49" s="471"/>
      <c r="CM49" s="471"/>
      <c r="CN49" s="471"/>
      <c r="CO49" s="471"/>
      <c r="CP49" s="471"/>
      <c r="CQ49" s="471"/>
      <c r="CR49" s="471"/>
      <c r="CS49" s="471"/>
      <c r="CT49" s="471"/>
      <c r="CU49" s="471"/>
      <c r="CV49" s="471"/>
      <c r="CW49" s="471"/>
      <c r="CX49" s="471"/>
      <c r="CY49" s="471"/>
      <c r="CZ49" s="471"/>
      <c r="DA49" s="471"/>
      <c r="DB49" s="471"/>
      <c r="DC49" s="471"/>
      <c r="DD49" s="471"/>
      <c r="DE49" s="471"/>
      <c r="DF49" s="471"/>
      <c r="DG49" s="471"/>
      <c r="DH49" s="471"/>
      <c r="DI49" s="471"/>
      <c r="DJ49" s="471"/>
      <c r="DK49" s="471"/>
      <c r="DL49" s="471"/>
      <c r="DM49" s="471"/>
      <c r="DN49" s="471"/>
      <c r="DO49" s="471"/>
      <c r="DP49" s="471"/>
      <c r="DQ49" s="471"/>
      <c r="DR49" s="471"/>
      <c r="DS49" s="471"/>
      <c r="DT49" s="471"/>
      <c r="DU49" s="471"/>
      <c r="DV49" s="471"/>
      <c r="DW49" s="471"/>
      <c r="DX49" s="471"/>
      <c r="DY49" s="471"/>
      <c r="DZ49" s="471"/>
      <c r="EA49" s="471"/>
      <c r="EB49" s="471"/>
      <c r="EC49" s="471"/>
      <c r="ED49" s="471"/>
      <c r="EE49" s="471"/>
      <c r="EF49" s="471"/>
      <c r="EG49" s="471"/>
      <c r="EH49" s="471"/>
      <c r="EI49" s="471"/>
      <c r="EJ49" s="471"/>
      <c r="EK49" s="471"/>
      <c r="EL49" s="471"/>
      <c r="EM49" s="471"/>
      <c r="EN49" s="471"/>
      <c r="EO49" s="471"/>
      <c r="EP49" s="471"/>
      <c r="EQ49" s="471"/>
      <c r="ER49" s="471"/>
      <c r="ES49" s="471"/>
      <c r="ET49" s="471"/>
      <c r="EU49" s="471"/>
      <c r="EV49" s="471"/>
      <c r="EW49" s="471"/>
      <c r="EX49" s="471"/>
      <c r="EY49" s="471"/>
      <c r="EZ49" s="471"/>
      <c r="FA49" s="471"/>
      <c r="FB49" s="471"/>
      <c r="FC49" s="471"/>
      <c r="FD49" s="471"/>
      <c r="FE49" s="471"/>
      <c r="FF49" s="471"/>
      <c r="FG49" s="471"/>
      <c r="FH49" s="471"/>
      <c r="FI49" s="471"/>
      <c r="FJ49" s="471"/>
      <c r="FK49" s="471"/>
      <c r="FL49" s="471"/>
      <c r="FM49" s="471"/>
      <c r="FN49" s="471"/>
      <c r="FO49" s="471"/>
      <c r="FP49" s="471"/>
      <c r="FQ49" s="471"/>
      <c r="FR49" s="471"/>
      <c r="FS49" s="471"/>
      <c r="FT49" s="471"/>
      <c r="FU49" s="471"/>
      <c r="FV49" s="471"/>
      <c r="FW49" s="471"/>
      <c r="FX49" s="471"/>
      <c r="FY49" s="471"/>
      <c r="FZ49" s="471"/>
      <c r="GA49" s="471"/>
      <c r="GB49" s="471"/>
      <c r="GC49" s="471"/>
      <c r="GD49" s="471"/>
      <c r="GE49" s="471"/>
      <c r="GF49" s="471"/>
      <c r="GG49" s="471"/>
      <c r="GH49" s="471"/>
      <c r="GI49" s="471"/>
      <c r="GJ49" s="471"/>
      <c r="GK49" s="471"/>
      <c r="GL49" s="471"/>
      <c r="GM49" s="471"/>
      <c r="GN49" s="471"/>
      <c r="GO49" s="471"/>
      <c r="GP49" s="471"/>
      <c r="GQ49" s="471"/>
      <c r="GR49" s="471"/>
      <c r="GS49" s="471"/>
      <c r="GT49" s="471"/>
      <c r="GU49" s="471"/>
      <c r="GV49" s="471"/>
      <c r="GW49" s="471"/>
      <c r="GX49" s="471"/>
      <c r="GY49" s="471"/>
      <c r="GZ49" s="471"/>
      <c r="HA49" s="471"/>
      <c r="HB49" s="471"/>
      <c r="HC49" s="471"/>
      <c r="HD49" s="471"/>
      <c r="HE49" s="471"/>
      <c r="HF49" s="471"/>
      <c r="HG49" s="471"/>
      <c r="HH49" s="471"/>
      <c r="HI49" s="471"/>
      <c r="HJ49" s="471"/>
      <c r="HK49" s="471"/>
      <c r="HL49" s="471"/>
      <c r="HM49" s="471"/>
      <c r="HN49" s="471"/>
      <c r="HO49" s="471"/>
      <c r="HP49" s="471"/>
      <c r="HQ49" s="471"/>
      <c r="HR49" s="471"/>
      <c r="HS49" s="471"/>
      <c r="HT49" s="471"/>
      <c r="HU49" s="471"/>
      <c r="HV49" s="471"/>
      <c r="HW49" s="471"/>
      <c r="HX49" s="471"/>
      <c r="HY49" s="471"/>
      <c r="HZ49" s="471"/>
      <c r="IA49" s="471"/>
      <c r="IB49" s="471"/>
      <c r="IC49" s="471"/>
      <c r="ID49" s="471"/>
      <c r="IE49" s="471"/>
      <c r="IF49" s="471"/>
      <c r="IG49" s="471"/>
      <c r="IH49" s="471"/>
      <c r="II49" s="471"/>
      <c r="IJ49" s="471"/>
      <c r="IK49" s="471"/>
      <c r="IL49" s="471"/>
      <c r="IM49" s="471"/>
      <c r="IN49" s="471"/>
    </row>
    <row r="50" s="448" customFormat="1" ht="27.75" customHeight="1" spans="1:246">
      <c r="A50" s="456">
        <v>9</v>
      </c>
      <c r="B50" s="457">
        <v>401008</v>
      </c>
      <c r="C50" s="276" t="s">
        <v>434</v>
      </c>
      <c r="D50" s="376" t="s">
        <v>397</v>
      </c>
      <c r="E50" s="376" t="s">
        <v>436</v>
      </c>
      <c r="F50" s="233"/>
      <c r="G50" s="465">
        <v>10</v>
      </c>
      <c r="H50" s="233"/>
      <c r="I50" s="485">
        <f t="shared" si="4"/>
        <v>10000</v>
      </c>
      <c r="J50" s="485">
        <f t="shared" si="5"/>
        <v>10000</v>
      </c>
      <c r="K50" s="465">
        <v>10000</v>
      </c>
      <c r="L50" s="486"/>
      <c r="M50" s="486"/>
      <c r="N50" s="483"/>
      <c r="O50" s="483"/>
      <c r="P50" s="483"/>
      <c r="Q50" s="483"/>
      <c r="R50" s="483"/>
      <c r="S50" s="490"/>
      <c r="T50" s="490"/>
      <c r="U50" s="491"/>
      <c r="V50" s="491"/>
      <c r="W50" s="491"/>
      <c r="X50" s="491"/>
      <c r="Y50" s="491"/>
      <c r="Z50" s="491"/>
      <c r="AA50" s="491"/>
      <c r="AB50" s="491"/>
      <c r="AC50" s="491"/>
      <c r="AD50" s="491"/>
      <c r="AE50" s="491"/>
      <c r="AF50" s="491"/>
      <c r="AG50" s="491"/>
      <c r="AH50" s="491"/>
      <c r="AI50" s="491"/>
      <c r="AJ50" s="491"/>
      <c r="AK50" s="491"/>
      <c r="AL50" s="491"/>
      <c r="AM50" s="491"/>
      <c r="AN50" s="491"/>
      <c r="AO50" s="491"/>
      <c r="AP50" s="491"/>
      <c r="AQ50" s="491"/>
      <c r="AR50" s="491"/>
      <c r="AS50" s="491"/>
      <c r="AT50" s="491"/>
      <c r="AU50" s="491"/>
      <c r="AV50" s="491"/>
      <c r="AW50" s="491"/>
      <c r="AX50" s="491"/>
      <c r="AY50" s="491"/>
      <c r="AZ50" s="491"/>
      <c r="BA50" s="491"/>
      <c r="BB50" s="491"/>
      <c r="BC50" s="491"/>
      <c r="BD50" s="491"/>
      <c r="BE50" s="491"/>
      <c r="BF50" s="491"/>
      <c r="BG50" s="491"/>
      <c r="BH50" s="491"/>
      <c r="BI50" s="491"/>
      <c r="BJ50" s="491"/>
      <c r="BK50" s="491"/>
      <c r="BL50" s="491"/>
      <c r="BM50" s="491"/>
      <c r="BN50" s="491"/>
      <c r="BO50" s="491"/>
      <c r="BP50" s="491"/>
      <c r="BQ50" s="491"/>
      <c r="BR50" s="491"/>
      <c r="BS50" s="491"/>
      <c r="BT50" s="491"/>
      <c r="BU50" s="491"/>
      <c r="BV50" s="491"/>
      <c r="BW50" s="491"/>
      <c r="BX50" s="491"/>
      <c r="BY50" s="491"/>
      <c r="BZ50" s="491"/>
      <c r="CA50" s="491"/>
      <c r="CB50" s="491"/>
      <c r="CC50" s="491"/>
      <c r="CD50" s="491"/>
      <c r="CE50" s="491"/>
      <c r="CF50" s="491"/>
      <c r="CG50" s="491"/>
      <c r="CH50" s="491"/>
      <c r="CI50" s="491"/>
      <c r="CJ50" s="491"/>
      <c r="CK50" s="491"/>
      <c r="CL50" s="491"/>
      <c r="CM50" s="491"/>
      <c r="CN50" s="491"/>
      <c r="CO50" s="491"/>
      <c r="CP50" s="491"/>
      <c r="CQ50" s="491"/>
      <c r="CR50" s="491"/>
      <c r="CS50" s="491"/>
      <c r="CT50" s="491"/>
      <c r="CU50" s="491"/>
      <c r="CV50" s="491"/>
      <c r="CW50" s="491"/>
      <c r="CX50" s="491"/>
      <c r="CY50" s="491"/>
      <c r="CZ50" s="491"/>
      <c r="DA50" s="491"/>
      <c r="DB50" s="491"/>
      <c r="DC50" s="491"/>
      <c r="DD50" s="491"/>
      <c r="DE50" s="491"/>
      <c r="DF50" s="491"/>
      <c r="DG50" s="491"/>
      <c r="DH50" s="491"/>
      <c r="DI50" s="491"/>
      <c r="DJ50" s="491"/>
      <c r="DK50" s="491"/>
      <c r="DL50" s="491"/>
      <c r="DM50" s="491"/>
      <c r="DN50" s="491"/>
      <c r="DO50" s="491"/>
      <c r="DP50" s="491"/>
      <c r="DQ50" s="491"/>
      <c r="DR50" s="491"/>
      <c r="DS50" s="491"/>
      <c r="DT50" s="491"/>
      <c r="DU50" s="491"/>
      <c r="DV50" s="491"/>
      <c r="DW50" s="491"/>
      <c r="DX50" s="491"/>
      <c r="DY50" s="491"/>
      <c r="DZ50" s="491"/>
      <c r="EA50" s="491"/>
      <c r="EB50" s="491"/>
      <c r="EC50" s="491"/>
      <c r="ED50" s="491"/>
      <c r="EE50" s="491"/>
      <c r="EF50" s="491"/>
      <c r="EG50" s="491"/>
      <c r="EH50" s="491"/>
      <c r="EI50" s="491"/>
      <c r="EJ50" s="491"/>
      <c r="EK50" s="491"/>
      <c r="EL50" s="491"/>
      <c r="EM50" s="491"/>
      <c r="EN50" s="491"/>
      <c r="EO50" s="491"/>
      <c r="EP50" s="491"/>
      <c r="EQ50" s="491"/>
      <c r="ER50" s="491"/>
      <c r="ES50" s="491"/>
      <c r="ET50" s="491"/>
      <c r="EU50" s="491"/>
      <c r="EV50" s="491"/>
      <c r="EW50" s="491"/>
      <c r="EX50" s="491"/>
      <c r="EY50" s="491"/>
      <c r="EZ50" s="491"/>
      <c r="FA50" s="491"/>
      <c r="FB50" s="491"/>
      <c r="FC50" s="491"/>
      <c r="FD50" s="491"/>
      <c r="FE50" s="491"/>
      <c r="FF50" s="491"/>
      <c r="FG50" s="491"/>
      <c r="FH50" s="491"/>
      <c r="FI50" s="491"/>
      <c r="FJ50" s="491"/>
      <c r="FK50" s="491"/>
      <c r="FL50" s="491"/>
      <c r="FM50" s="491"/>
      <c r="FN50" s="491"/>
      <c r="FO50" s="491"/>
      <c r="FP50" s="491"/>
      <c r="FQ50" s="491"/>
      <c r="FR50" s="491"/>
      <c r="FS50" s="491"/>
      <c r="FT50" s="491"/>
      <c r="FU50" s="491"/>
      <c r="FV50" s="491"/>
      <c r="FW50" s="491"/>
      <c r="FX50" s="491"/>
      <c r="FY50" s="491"/>
      <c r="FZ50" s="491"/>
      <c r="GA50" s="491"/>
      <c r="GB50" s="491"/>
      <c r="GC50" s="491"/>
      <c r="GD50" s="491"/>
      <c r="GE50" s="491"/>
      <c r="GF50" s="491"/>
      <c r="GG50" s="491"/>
      <c r="GH50" s="491"/>
      <c r="GI50" s="491"/>
      <c r="GJ50" s="491"/>
      <c r="GK50" s="491"/>
      <c r="GL50" s="491"/>
      <c r="GM50" s="491"/>
      <c r="GN50" s="491"/>
      <c r="GO50" s="491"/>
      <c r="GP50" s="491"/>
      <c r="GQ50" s="491"/>
      <c r="GR50" s="491"/>
      <c r="GS50" s="491"/>
      <c r="GT50" s="491"/>
      <c r="GU50" s="491"/>
      <c r="GV50" s="491"/>
      <c r="GW50" s="491"/>
      <c r="GX50" s="491"/>
      <c r="GY50" s="491"/>
      <c r="GZ50" s="491"/>
      <c r="HA50" s="491"/>
      <c r="HB50" s="491"/>
      <c r="HC50" s="491"/>
      <c r="HD50" s="491"/>
      <c r="HE50" s="491"/>
      <c r="HF50" s="491"/>
      <c r="HG50" s="491"/>
      <c r="HH50" s="491"/>
      <c r="HI50" s="491"/>
      <c r="HJ50" s="491"/>
      <c r="HK50" s="491"/>
      <c r="HL50" s="491"/>
      <c r="HM50" s="491"/>
      <c r="HN50" s="491"/>
      <c r="HO50" s="491"/>
      <c r="HP50" s="491"/>
      <c r="HQ50" s="491"/>
      <c r="HR50" s="491"/>
      <c r="HS50" s="491"/>
      <c r="HT50" s="491"/>
      <c r="HU50" s="491"/>
      <c r="HV50" s="491"/>
      <c r="HW50" s="491"/>
      <c r="HX50" s="491"/>
      <c r="HY50" s="491"/>
      <c r="HZ50" s="491"/>
      <c r="IA50" s="491"/>
      <c r="IB50" s="491"/>
      <c r="IC50" s="491"/>
      <c r="ID50" s="491"/>
      <c r="IE50" s="491"/>
      <c r="IF50" s="491"/>
      <c r="IG50" s="491"/>
      <c r="IH50" s="491"/>
      <c r="II50" s="491"/>
      <c r="IJ50" s="491"/>
      <c r="IK50" s="491"/>
      <c r="IL50" s="491"/>
    </row>
  </sheetData>
  <sheetProtection formatCells="0" formatColumns="0" formatRows="0"/>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8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62"/>
  <sheetViews>
    <sheetView showGridLines="0" showZeros="0" topLeftCell="A15" workbookViewId="0">
      <selection activeCell="S7" sqref="S7"/>
    </sheetView>
  </sheetViews>
  <sheetFormatPr defaultColWidth="9.12222222222222" defaultRowHeight="11.25"/>
  <cols>
    <col min="1" max="2" width="16.1222222222222" style="217" customWidth="1"/>
    <col min="3" max="3" width="40.3777777777778" style="217" customWidth="1"/>
    <col min="4" max="4" width="24.3333333333333" style="217" customWidth="1"/>
    <col min="5" max="5" width="18.3777777777778" style="217" customWidth="1"/>
    <col min="6" max="6" width="18" style="217" customWidth="1"/>
    <col min="7" max="8" width="12.6222222222222" style="217" customWidth="1"/>
    <col min="9" max="9" width="18.3777777777778" style="217" customWidth="1"/>
    <col min="10" max="18" width="12.6222222222222" style="217" customWidth="1"/>
    <col min="19" max="19" width="18.6666666666667" style="217" customWidth="1"/>
    <col min="20" max="16383" width="9.12222222222222" style="217"/>
    <col min="16384" max="16384" width="10.8333333333333" style="217"/>
  </cols>
  <sheetData>
    <row r="1" ht="25.5" customHeight="1" spans="1:20">
      <c r="A1" s="218"/>
      <c r="B1" s="218"/>
      <c r="C1" s="218"/>
      <c r="D1" s="218"/>
      <c r="E1" s="218"/>
      <c r="F1" s="218"/>
      <c r="G1" s="218"/>
      <c r="H1" s="218"/>
      <c r="I1" s="218"/>
      <c r="J1" s="218"/>
      <c r="K1" s="218"/>
      <c r="L1" s="218"/>
      <c r="M1" s="218"/>
      <c r="N1" s="218"/>
      <c r="O1" s="218"/>
      <c r="P1" s="218"/>
      <c r="Q1" s="218"/>
      <c r="R1" s="218"/>
      <c r="S1" s="237" t="s">
        <v>437</v>
      </c>
      <c r="T1" s="239"/>
    </row>
    <row r="2" ht="25.5" customHeight="1" spans="1:20">
      <c r="A2" s="219" t="s">
        <v>438</v>
      </c>
      <c r="B2" s="219"/>
      <c r="C2" s="219"/>
      <c r="D2" s="219"/>
      <c r="E2" s="219"/>
      <c r="F2" s="219"/>
      <c r="G2" s="219"/>
      <c r="H2" s="219"/>
      <c r="I2" s="219"/>
      <c r="J2" s="219"/>
      <c r="K2" s="219"/>
      <c r="L2" s="219"/>
      <c r="M2" s="219"/>
      <c r="N2" s="219"/>
      <c r="O2" s="219"/>
      <c r="P2" s="219"/>
      <c r="Q2" s="219"/>
      <c r="R2" s="219"/>
      <c r="S2" s="219"/>
      <c r="T2" s="239"/>
    </row>
    <row r="3" ht="25.5" customHeight="1" spans="1:20">
      <c r="A3" s="220"/>
      <c r="B3" s="221"/>
      <c r="C3" s="221"/>
      <c r="D3" s="221"/>
      <c r="E3" s="221"/>
      <c r="F3" s="221"/>
      <c r="G3" s="221"/>
      <c r="H3" s="218"/>
      <c r="I3" s="218"/>
      <c r="J3" s="218"/>
      <c r="K3" s="218"/>
      <c r="L3" s="218"/>
      <c r="M3" s="218"/>
      <c r="N3" s="218"/>
      <c r="O3" s="218"/>
      <c r="P3" s="218"/>
      <c r="Q3" s="218"/>
      <c r="R3" s="218"/>
      <c r="S3" s="238" t="s">
        <v>88</v>
      </c>
      <c r="T3" s="239"/>
    </row>
    <row r="4" ht="19.5" customHeight="1" spans="1:20">
      <c r="A4" s="227" t="s">
        <v>118</v>
      </c>
      <c r="B4" s="222" t="s">
        <v>89</v>
      </c>
      <c r="C4" s="223" t="s">
        <v>119</v>
      </c>
      <c r="D4" s="225" t="s">
        <v>120</v>
      </c>
      <c r="E4" s="225" t="s">
        <v>439</v>
      </c>
      <c r="F4" s="226" t="s">
        <v>440</v>
      </c>
      <c r="G4" s="225" t="s">
        <v>441</v>
      </c>
      <c r="H4" s="228" t="s">
        <v>442</v>
      </c>
      <c r="I4" s="228" t="s">
        <v>443</v>
      </c>
      <c r="J4" s="228" t="s">
        <v>444</v>
      </c>
      <c r="K4" s="228" t="s">
        <v>193</v>
      </c>
      <c r="L4" s="228" t="s">
        <v>445</v>
      </c>
      <c r="M4" s="228" t="s">
        <v>186</v>
      </c>
      <c r="N4" s="228" t="s">
        <v>194</v>
      </c>
      <c r="O4" s="228" t="s">
        <v>189</v>
      </c>
      <c r="P4" s="228" t="s">
        <v>446</v>
      </c>
      <c r="Q4" s="228" t="s">
        <v>447</v>
      </c>
      <c r="R4" s="228" t="s">
        <v>448</v>
      </c>
      <c r="S4" s="222" t="s">
        <v>195</v>
      </c>
      <c r="T4" s="239"/>
    </row>
    <row r="5" ht="15" customHeight="1" spans="1:20">
      <c r="A5" s="227"/>
      <c r="B5" s="222"/>
      <c r="C5" s="227"/>
      <c r="D5" s="228"/>
      <c r="E5" s="228"/>
      <c r="F5" s="229"/>
      <c r="G5" s="228"/>
      <c r="H5" s="228"/>
      <c r="I5" s="228"/>
      <c r="J5" s="228"/>
      <c r="K5" s="228"/>
      <c r="L5" s="228"/>
      <c r="M5" s="228"/>
      <c r="N5" s="228"/>
      <c r="O5" s="228"/>
      <c r="P5" s="228"/>
      <c r="Q5" s="228"/>
      <c r="R5" s="228"/>
      <c r="S5" s="222"/>
      <c r="T5" s="239"/>
    </row>
    <row r="6" ht="15" customHeight="1" spans="1:20">
      <c r="A6" s="227"/>
      <c r="B6" s="222"/>
      <c r="C6" s="227"/>
      <c r="D6" s="228"/>
      <c r="E6" s="228"/>
      <c r="F6" s="229"/>
      <c r="G6" s="228"/>
      <c r="H6" s="228"/>
      <c r="I6" s="228"/>
      <c r="J6" s="228"/>
      <c r="K6" s="228"/>
      <c r="L6" s="228"/>
      <c r="M6" s="228"/>
      <c r="N6" s="228"/>
      <c r="O6" s="228"/>
      <c r="P6" s="228"/>
      <c r="Q6" s="228"/>
      <c r="R6" s="228"/>
      <c r="S6" s="222"/>
      <c r="T6" s="239"/>
    </row>
    <row r="7" customFormat="1" ht="30" customHeight="1" spans="1:16384">
      <c r="A7" s="227"/>
      <c r="B7" s="230" t="s">
        <v>106</v>
      </c>
      <c r="C7" s="230" t="s">
        <v>107</v>
      </c>
      <c r="D7" s="434">
        <f>D8+D21+D31+D50</f>
        <v>71299397</v>
      </c>
      <c r="E7" s="434">
        <f>E8+E50</f>
        <v>19519089</v>
      </c>
      <c r="F7" s="434">
        <f>F8+F21+F50</f>
        <v>29201915</v>
      </c>
      <c r="G7" s="434">
        <f t="shared" ref="F7:S7" si="0">G8+G50</f>
        <v>0</v>
      </c>
      <c r="H7" s="434">
        <f t="shared" si="0"/>
        <v>0</v>
      </c>
      <c r="I7" s="434">
        <f>I21+I31+I50</f>
        <v>21849753</v>
      </c>
      <c r="J7" s="434">
        <f t="shared" si="0"/>
        <v>0</v>
      </c>
      <c r="K7" s="434">
        <f t="shared" si="0"/>
        <v>0</v>
      </c>
      <c r="L7" s="434">
        <f t="shared" si="0"/>
        <v>0</v>
      </c>
      <c r="M7" s="434">
        <f t="shared" si="0"/>
        <v>62640</v>
      </c>
      <c r="N7" s="434">
        <f t="shared" si="0"/>
        <v>0</v>
      </c>
      <c r="O7" s="434">
        <f t="shared" si="0"/>
        <v>0</v>
      </c>
      <c r="P7" s="434">
        <f t="shared" si="0"/>
        <v>0</v>
      </c>
      <c r="Q7" s="434">
        <f t="shared" si="0"/>
        <v>0</v>
      </c>
      <c r="R7" s="434">
        <f t="shared" si="0"/>
        <v>0</v>
      </c>
      <c r="S7" s="434">
        <f t="shared" si="0"/>
        <v>666000</v>
      </c>
      <c r="T7" s="239"/>
      <c r="U7" s="217"/>
      <c r="V7" s="217"/>
      <c r="W7" s="217"/>
      <c r="X7" s="217"/>
      <c r="Y7" s="217"/>
      <c r="XFD7">
        <f>SUM(A7:XFC7)</f>
        <v>142598794</v>
      </c>
    </row>
    <row r="8" s="432" customFormat="1" ht="25.5" customHeight="1" spans="1:25">
      <c r="A8" s="265"/>
      <c r="B8" s="230" t="s">
        <v>108</v>
      </c>
      <c r="C8" s="230" t="s">
        <v>109</v>
      </c>
      <c r="D8" s="435">
        <f>SUM(E8:S8)</f>
        <v>48783644</v>
      </c>
      <c r="E8" s="435">
        <f>E9+E13+E16</f>
        <v>19519089</v>
      </c>
      <c r="F8" s="435">
        <f>F9+F13+F16</f>
        <v>29201915</v>
      </c>
      <c r="G8" s="435">
        <f t="shared" ref="G8:O8" si="1">G9</f>
        <v>0</v>
      </c>
      <c r="H8" s="435">
        <f t="shared" si="1"/>
        <v>0</v>
      </c>
      <c r="I8" s="435">
        <f t="shared" si="1"/>
        <v>0</v>
      </c>
      <c r="J8" s="435">
        <f t="shared" si="1"/>
        <v>0</v>
      </c>
      <c r="K8" s="435">
        <f t="shared" si="1"/>
        <v>0</v>
      </c>
      <c r="L8" s="435">
        <f t="shared" si="1"/>
        <v>0</v>
      </c>
      <c r="M8" s="435">
        <f t="shared" si="1"/>
        <v>62640</v>
      </c>
      <c r="N8" s="435">
        <f t="shared" si="1"/>
        <v>0</v>
      </c>
      <c r="O8" s="435">
        <f t="shared" si="1"/>
        <v>0</v>
      </c>
      <c r="P8" s="435"/>
      <c r="Q8" s="435"/>
      <c r="R8" s="435"/>
      <c r="S8" s="435"/>
      <c r="T8" s="1"/>
      <c r="U8" s="1"/>
      <c r="V8" s="1"/>
      <c r="W8" s="1"/>
      <c r="X8" s="1"/>
      <c r="Y8" s="1"/>
    </row>
    <row r="9" s="432" customFormat="1" ht="25.5" customHeight="1" spans="1:25">
      <c r="A9" s="266" t="s">
        <v>230</v>
      </c>
      <c r="B9" s="276" t="s">
        <v>108</v>
      </c>
      <c r="C9" s="267" t="s">
        <v>198</v>
      </c>
      <c r="D9" s="269">
        <f>D10+D13+D16</f>
        <v>48721004</v>
      </c>
      <c r="E9" s="269">
        <f>E11+E12</f>
        <v>18038865</v>
      </c>
      <c r="F9" s="269">
        <f>F11+F12</f>
        <v>5511915</v>
      </c>
      <c r="G9" s="269"/>
      <c r="H9" s="436"/>
      <c r="I9" s="436"/>
      <c r="J9" s="436"/>
      <c r="K9" s="436"/>
      <c r="L9" s="436"/>
      <c r="M9" s="269">
        <f>M10+M13+M16</f>
        <v>62640</v>
      </c>
      <c r="N9" s="436"/>
      <c r="O9" s="436"/>
      <c r="P9" s="436"/>
      <c r="Q9" s="436"/>
      <c r="R9" s="436"/>
      <c r="S9" s="436"/>
      <c r="T9" s="239"/>
      <c r="U9" s="217"/>
      <c r="V9" s="217"/>
      <c r="W9" s="217"/>
      <c r="X9" s="217"/>
      <c r="Y9" s="217"/>
    </row>
    <row r="10" s="432" customFormat="1" ht="25.5" customHeight="1" spans="1:25">
      <c r="A10" s="266" t="s">
        <v>123</v>
      </c>
      <c r="B10" s="276" t="s">
        <v>108</v>
      </c>
      <c r="C10" s="267" t="s">
        <v>266</v>
      </c>
      <c r="D10" s="269">
        <f t="shared" ref="D10:F10" si="2">D11+D12</f>
        <v>23550780</v>
      </c>
      <c r="E10" s="269">
        <f t="shared" si="2"/>
        <v>18038865</v>
      </c>
      <c r="F10" s="269">
        <f t="shared" si="2"/>
        <v>5511915</v>
      </c>
      <c r="G10" s="269"/>
      <c r="H10" s="436"/>
      <c r="I10" s="436"/>
      <c r="J10" s="436"/>
      <c r="K10" s="436"/>
      <c r="L10" s="436"/>
      <c r="M10" s="269">
        <f>M11+M12</f>
        <v>62640</v>
      </c>
      <c r="N10" s="436"/>
      <c r="O10" s="436"/>
      <c r="P10" s="436"/>
      <c r="Q10" s="436"/>
      <c r="R10" s="436"/>
      <c r="S10" s="436"/>
      <c r="T10" s="239"/>
      <c r="U10" s="217"/>
      <c r="V10" s="217"/>
      <c r="W10" s="217"/>
      <c r="X10" s="217"/>
      <c r="Y10" s="217"/>
    </row>
    <row r="11" ht="25.5" customHeight="1" spans="1:20">
      <c r="A11" s="270" t="s">
        <v>125</v>
      </c>
      <c r="B11" s="276" t="s">
        <v>108</v>
      </c>
      <c r="C11" s="267" t="s">
        <v>267</v>
      </c>
      <c r="D11" s="269">
        <f t="shared" ref="D11:D15" si="3">E11+F11+G11</f>
        <v>20937907</v>
      </c>
      <c r="E11" s="269">
        <v>18038865</v>
      </c>
      <c r="F11" s="269">
        <v>2899042</v>
      </c>
      <c r="G11" s="269"/>
      <c r="H11" s="436"/>
      <c r="I11" s="436"/>
      <c r="J11" s="436"/>
      <c r="K11" s="436"/>
      <c r="L11" s="436"/>
      <c r="M11" s="269">
        <v>62640</v>
      </c>
      <c r="N11" s="436"/>
      <c r="O11" s="436"/>
      <c r="P11" s="436"/>
      <c r="Q11" s="436"/>
      <c r="R11" s="436"/>
      <c r="S11" s="436"/>
      <c r="T11" s="239"/>
    </row>
    <row r="12" ht="25.5" customHeight="1" spans="1:20">
      <c r="A12" s="270" t="s">
        <v>127</v>
      </c>
      <c r="B12" s="276" t="s">
        <v>108</v>
      </c>
      <c r="C12" s="267" t="s">
        <v>292</v>
      </c>
      <c r="D12" s="269">
        <f t="shared" si="3"/>
        <v>2612873</v>
      </c>
      <c r="E12" s="420"/>
      <c r="F12" s="420">
        <v>2612873</v>
      </c>
      <c r="G12" s="420"/>
      <c r="H12" s="436"/>
      <c r="I12" s="436"/>
      <c r="J12" s="436"/>
      <c r="K12" s="436"/>
      <c r="L12" s="436"/>
      <c r="M12" s="420"/>
      <c r="N12" s="436"/>
      <c r="O12" s="436"/>
      <c r="P12" s="436"/>
      <c r="Q12" s="436"/>
      <c r="R12" s="436"/>
      <c r="S12" s="436"/>
      <c r="T12" s="239"/>
    </row>
    <row r="13" ht="25.5" customHeight="1" spans="1:20">
      <c r="A13" s="270" t="s">
        <v>202</v>
      </c>
      <c r="B13" s="276" t="s">
        <v>108</v>
      </c>
      <c r="C13" s="267" t="s">
        <v>268</v>
      </c>
      <c r="D13" s="269">
        <f>D14</f>
        <v>1480224</v>
      </c>
      <c r="E13" s="269">
        <f t="shared" ref="E13:E17" si="4">E14</f>
        <v>1480224</v>
      </c>
      <c r="F13" s="269"/>
      <c r="G13" s="269"/>
      <c r="H13" s="436"/>
      <c r="I13" s="436"/>
      <c r="J13" s="436"/>
      <c r="K13" s="436"/>
      <c r="L13" s="436"/>
      <c r="M13" s="269">
        <f>M14</f>
        <v>0</v>
      </c>
      <c r="N13" s="436"/>
      <c r="O13" s="436"/>
      <c r="P13" s="436"/>
      <c r="Q13" s="436"/>
      <c r="R13" s="436"/>
      <c r="S13" s="436"/>
      <c r="T13" s="239"/>
    </row>
    <row r="14" ht="25.5" customHeight="1" spans="1:20">
      <c r="A14" s="270" t="s">
        <v>131</v>
      </c>
      <c r="B14" s="276" t="s">
        <v>108</v>
      </c>
      <c r="C14" s="267" t="s">
        <v>269</v>
      </c>
      <c r="D14" s="269">
        <f>D15</f>
        <v>1480224</v>
      </c>
      <c r="E14" s="269">
        <f t="shared" si="4"/>
        <v>1480224</v>
      </c>
      <c r="F14" s="269"/>
      <c r="G14" s="269"/>
      <c r="H14" s="436"/>
      <c r="I14" s="436"/>
      <c r="J14" s="436"/>
      <c r="K14" s="436"/>
      <c r="L14" s="436"/>
      <c r="M14" s="269"/>
      <c r="N14" s="436"/>
      <c r="O14" s="436"/>
      <c r="P14" s="436"/>
      <c r="Q14" s="436"/>
      <c r="R14" s="436"/>
      <c r="S14" s="436"/>
      <c r="T14" s="239"/>
    </row>
    <row r="15" ht="25.5" customHeight="1" spans="1:20">
      <c r="A15" s="270" t="s">
        <v>133</v>
      </c>
      <c r="B15" s="276" t="s">
        <v>108</v>
      </c>
      <c r="C15" s="267" t="s">
        <v>206</v>
      </c>
      <c r="D15" s="269">
        <f t="shared" si="3"/>
        <v>1480224</v>
      </c>
      <c r="E15" s="269">
        <v>1480224</v>
      </c>
      <c r="F15" s="269"/>
      <c r="G15" s="269"/>
      <c r="H15" s="436"/>
      <c r="I15" s="436"/>
      <c r="J15" s="436"/>
      <c r="K15" s="436"/>
      <c r="L15" s="436"/>
      <c r="M15" s="269"/>
      <c r="N15" s="436"/>
      <c r="O15" s="436"/>
      <c r="P15" s="436"/>
      <c r="Q15" s="436"/>
      <c r="R15" s="436"/>
      <c r="S15" s="436"/>
      <c r="T15" s="239"/>
    </row>
    <row r="16" ht="25.5" customHeight="1" spans="1:20">
      <c r="A16" s="270" t="s">
        <v>293</v>
      </c>
      <c r="B16" s="276" t="s">
        <v>108</v>
      </c>
      <c r="C16" s="267" t="s">
        <v>294</v>
      </c>
      <c r="D16" s="269">
        <f t="shared" ref="D16:F16" si="5">D17+D19</f>
        <v>23690000</v>
      </c>
      <c r="E16" s="269">
        <f t="shared" si="5"/>
        <v>0</v>
      </c>
      <c r="F16" s="269">
        <f t="shared" si="5"/>
        <v>23690000</v>
      </c>
      <c r="G16" s="269"/>
      <c r="H16" s="436"/>
      <c r="I16" s="436"/>
      <c r="J16" s="436"/>
      <c r="K16" s="436"/>
      <c r="L16" s="436"/>
      <c r="M16" s="269"/>
      <c r="N16" s="436"/>
      <c r="O16" s="436"/>
      <c r="P16" s="436"/>
      <c r="Q16" s="436"/>
      <c r="R16" s="436"/>
      <c r="S16" s="436"/>
      <c r="T16" s="239"/>
    </row>
    <row r="17" ht="25.5" customHeight="1" spans="1:20">
      <c r="A17" s="270" t="s">
        <v>137</v>
      </c>
      <c r="B17" s="276" t="s">
        <v>108</v>
      </c>
      <c r="C17" s="374" t="s">
        <v>449</v>
      </c>
      <c r="D17" s="269">
        <v>22550000</v>
      </c>
      <c r="E17" s="269">
        <f t="shared" si="4"/>
        <v>0</v>
      </c>
      <c r="F17" s="269">
        <v>22550000</v>
      </c>
      <c r="G17" s="269"/>
      <c r="H17" s="436"/>
      <c r="I17" s="436"/>
      <c r="J17" s="436"/>
      <c r="K17" s="436"/>
      <c r="L17" s="436"/>
      <c r="M17" s="269"/>
      <c r="N17" s="436"/>
      <c r="O17" s="436"/>
      <c r="P17" s="436"/>
      <c r="Q17" s="436"/>
      <c r="R17" s="436"/>
      <c r="S17" s="436"/>
      <c r="T17" s="239"/>
    </row>
    <row r="18" ht="25.5" customHeight="1" spans="1:20">
      <c r="A18" s="266" t="s">
        <v>139</v>
      </c>
      <c r="B18" s="276" t="s">
        <v>108</v>
      </c>
      <c r="C18" s="374" t="s">
        <v>450</v>
      </c>
      <c r="D18" s="269">
        <v>22550000</v>
      </c>
      <c r="E18" s="269"/>
      <c r="F18" s="269">
        <v>22550000</v>
      </c>
      <c r="G18" s="269"/>
      <c r="H18" s="436"/>
      <c r="I18" s="436"/>
      <c r="J18" s="436"/>
      <c r="K18" s="436"/>
      <c r="L18" s="436"/>
      <c r="M18" s="269"/>
      <c r="N18" s="436"/>
      <c r="O18" s="436"/>
      <c r="P18" s="436"/>
      <c r="Q18" s="436"/>
      <c r="R18" s="436"/>
      <c r="S18" s="436"/>
      <c r="T18" s="239"/>
    </row>
    <row r="19" ht="25.5" customHeight="1" spans="1:20">
      <c r="A19" s="270" t="s">
        <v>141</v>
      </c>
      <c r="B19" s="276" t="s">
        <v>108</v>
      </c>
      <c r="C19" s="267" t="s">
        <v>144</v>
      </c>
      <c r="D19" s="269">
        <v>1140000</v>
      </c>
      <c r="E19" s="436"/>
      <c r="F19" s="269">
        <v>1140000</v>
      </c>
      <c r="G19" s="436"/>
      <c r="H19" s="436"/>
      <c r="I19" s="436"/>
      <c r="J19" s="436"/>
      <c r="K19" s="436"/>
      <c r="L19" s="436"/>
      <c r="M19" s="436"/>
      <c r="N19" s="436"/>
      <c r="O19" s="436"/>
      <c r="P19" s="436"/>
      <c r="Q19" s="436"/>
      <c r="R19" s="436"/>
      <c r="S19" s="436"/>
      <c r="T19" s="239"/>
    </row>
    <row r="20" ht="25.5" customHeight="1" spans="1:20">
      <c r="A20" s="276" t="s">
        <v>143</v>
      </c>
      <c r="B20" s="276" t="s">
        <v>108</v>
      </c>
      <c r="C20" s="267" t="s">
        <v>295</v>
      </c>
      <c r="D20" s="269">
        <v>1140000</v>
      </c>
      <c r="E20" s="436"/>
      <c r="F20" s="269">
        <v>1140000</v>
      </c>
      <c r="G20" s="436"/>
      <c r="H20" s="436"/>
      <c r="I20" s="436"/>
      <c r="J20" s="436"/>
      <c r="K20" s="436"/>
      <c r="L20" s="436"/>
      <c r="M20" s="436"/>
      <c r="N20" s="436"/>
      <c r="O20" s="436"/>
      <c r="P20" s="436"/>
      <c r="Q20" s="436"/>
      <c r="R20" s="436"/>
      <c r="S20" s="436"/>
      <c r="T20" s="239"/>
    </row>
    <row r="21" s="433" customFormat="1" ht="23" customHeight="1" spans="1:25">
      <c r="A21" s="437"/>
      <c r="B21" s="230" t="s">
        <v>110</v>
      </c>
      <c r="C21" s="234" t="s">
        <v>111</v>
      </c>
      <c r="D21" s="415">
        <f>F21+I21</f>
        <v>14493504</v>
      </c>
      <c r="E21" s="415">
        <v>0</v>
      </c>
      <c r="F21" s="264"/>
      <c r="G21" s="415">
        <v>0</v>
      </c>
      <c r="H21" s="415">
        <v>0</v>
      </c>
      <c r="I21" s="418">
        <v>14493504</v>
      </c>
      <c r="J21" s="415">
        <v>0</v>
      </c>
      <c r="K21" s="415">
        <v>0</v>
      </c>
      <c r="L21" s="415">
        <v>0</v>
      </c>
      <c r="M21" s="415">
        <v>0</v>
      </c>
      <c r="N21" s="415">
        <v>0</v>
      </c>
      <c r="O21" s="415">
        <v>0</v>
      </c>
      <c r="P21" s="415">
        <v>0</v>
      </c>
      <c r="Q21" s="415">
        <v>0</v>
      </c>
      <c r="R21" s="415">
        <v>0</v>
      </c>
      <c r="S21" s="415">
        <v>0</v>
      </c>
      <c r="T21" s="217"/>
      <c r="U21" s="217"/>
      <c r="V21" s="217"/>
      <c r="W21" s="217"/>
      <c r="X21" s="217"/>
      <c r="Y21" s="217"/>
    </row>
    <row r="22" s="217" customFormat="1" ht="23" customHeight="1" spans="1:20">
      <c r="A22" s="276" t="s">
        <v>197</v>
      </c>
      <c r="B22" s="276" t="s">
        <v>110</v>
      </c>
      <c r="C22" s="276" t="s">
        <v>198</v>
      </c>
      <c r="D22" s="278">
        <v>12271056</v>
      </c>
      <c r="E22" s="278">
        <v>0</v>
      </c>
      <c r="F22" s="278"/>
      <c r="G22" s="278">
        <v>0</v>
      </c>
      <c r="H22" s="278">
        <v>0</v>
      </c>
      <c r="I22" s="278">
        <v>12271056</v>
      </c>
      <c r="J22" s="415">
        <v>0</v>
      </c>
      <c r="K22" s="415">
        <v>0</v>
      </c>
      <c r="L22" s="415">
        <v>0</v>
      </c>
      <c r="M22" s="415">
        <v>0</v>
      </c>
      <c r="N22" s="415">
        <v>0</v>
      </c>
      <c r="O22" s="415">
        <v>0</v>
      </c>
      <c r="P22" s="415">
        <v>0</v>
      </c>
      <c r="Q22" s="415">
        <v>0</v>
      </c>
      <c r="R22" s="415">
        <v>0</v>
      </c>
      <c r="S22" s="415">
        <v>0</v>
      </c>
      <c r="T22" s="239"/>
    </row>
    <row r="23" s="217" customFormat="1" ht="23" customHeight="1" spans="1:20">
      <c r="A23" s="276" t="s">
        <v>199</v>
      </c>
      <c r="B23" s="276" t="s">
        <v>110</v>
      </c>
      <c r="C23" s="276" t="s">
        <v>200</v>
      </c>
      <c r="D23" s="278">
        <v>12271056</v>
      </c>
      <c r="E23" s="278">
        <v>0</v>
      </c>
      <c r="F23" s="278"/>
      <c r="G23" s="278">
        <v>0</v>
      </c>
      <c r="H23" s="278">
        <v>0</v>
      </c>
      <c r="I23" s="278">
        <v>12271056</v>
      </c>
      <c r="J23" s="415">
        <v>0</v>
      </c>
      <c r="K23" s="415">
        <v>0</v>
      </c>
      <c r="L23" s="415">
        <v>0</v>
      </c>
      <c r="M23" s="415">
        <v>0</v>
      </c>
      <c r="N23" s="415">
        <v>0</v>
      </c>
      <c r="O23" s="415">
        <v>0</v>
      </c>
      <c r="P23" s="415">
        <v>0</v>
      </c>
      <c r="Q23" s="415">
        <v>0</v>
      </c>
      <c r="R23" s="415">
        <v>0</v>
      </c>
      <c r="S23" s="415">
        <v>0</v>
      </c>
      <c r="T23" s="239"/>
    </row>
    <row r="24" s="217" customFormat="1" ht="23" customHeight="1" spans="1:20">
      <c r="A24" s="276" t="s">
        <v>146</v>
      </c>
      <c r="B24" s="276" t="s">
        <v>110</v>
      </c>
      <c r="C24" s="276" t="s">
        <v>201</v>
      </c>
      <c r="D24" s="278">
        <v>12271056</v>
      </c>
      <c r="E24" s="278">
        <v>0</v>
      </c>
      <c r="F24" s="278"/>
      <c r="G24" s="278">
        <v>0</v>
      </c>
      <c r="H24" s="278">
        <v>0</v>
      </c>
      <c r="I24" s="278">
        <v>12271056</v>
      </c>
      <c r="J24" s="415">
        <v>0</v>
      </c>
      <c r="K24" s="415">
        <v>0</v>
      </c>
      <c r="L24" s="415">
        <v>0</v>
      </c>
      <c r="M24" s="415">
        <v>0</v>
      </c>
      <c r="N24" s="415">
        <v>0</v>
      </c>
      <c r="O24" s="415">
        <v>0</v>
      </c>
      <c r="P24" s="415">
        <v>0</v>
      </c>
      <c r="Q24" s="415">
        <v>0</v>
      </c>
      <c r="R24" s="415">
        <v>0</v>
      </c>
      <c r="S24" s="415">
        <v>0</v>
      </c>
      <c r="T24" s="239"/>
    </row>
    <row r="25" s="217" customFormat="1" ht="23" customHeight="1" spans="1:20">
      <c r="A25" s="276" t="s">
        <v>202</v>
      </c>
      <c r="B25" s="276" t="s">
        <v>110</v>
      </c>
      <c r="C25" s="276" t="s">
        <v>203</v>
      </c>
      <c r="D25" s="278">
        <v>952477.2</v>
      </c>
      <c r="E25" s="278"/>
      <c r="F25" s="278"/>
      <c r="G25" s="278"/>
      <c r="H25" s="278"/>
      <c r="I25" s="278">
        <v>952477.2</v>
      </c>
      <c r="J25" s="445"/>
      <c r="K25" s="445"/>
      <c r="L25" s="445"/>
      <c r="M25" s="445"/>
      <c r="N25" s="445"/>
      <c r="O25" s="445"/>
      <c r="P25" s="445"/>
      <c r="Q25" s="445"/>
      <c r="R25" s="445"/>
      <c r="S25" s="445"/>
      <c r="T25" s="239"/>
    </row>
    <row r="26" s="217" customFormat="1" ht="23" customHeight="1" spans="1:20">
      <c r="A26" s="276" t="s">
        <v>131</v>
      </c>
      <c r="B26" s="276" t="s">
        <v>110</v>
      </c>
      <c r="C26" s="276" t="s">
        <v>204</v>
      </c>
      <c r="D26" s="278">
        <v>952478</v>
      </c>
      <c r="E26" s="278"/>
      <c r="F26" s="278"/>
      <c r="G26" s="278"/>
      <c r="H26" s="278"/>
      <c r="I26" s="278">
        <v>952478</v>
      </c>
      <c r="J26" s="445"/>
      <c r="K26" s="445"/>
      <c r="L26" s="445"/>
      <c r="M26" s="445"/>
      <c r="N26" s="445"/>
      <c r="O26" s="445"/>
      <c r="P26" s="445"/>
      <c r="Q26" s="445"/>
      <c r="R26" s="445"/>
      <c r="S26" s="445"/>
      <c r="T26" s="239"/>
    </row>
    <row r="27" s="217" customFormat="1" ht="23" customHeight="1" spans="1:20">
      <c r="A27" s="276" t="s">
        <v>205</v>
      </c>
      <c r="B27" s="276" t="s">
        <v>110</v>
      </c>
      <c r="C27" s="276" t="s">
        <v>206</v>
      </c>
      <c r="D27" s="278">
        <v>952478</v>
      </c>
      <c r="E27" s="278"/>
      <c r="F27" s="278"/>
      <c r="G27" s="278"/>
      <c r="H27" s="278"/>
      <c r="I27" s="278">
        <v>952478</v>
      </c>
      <c r="J27" s="445"/>
      <c r="K27" s="445"/>
      <c r="L27" s="445"/>
      <c r="M27" s="445"/>
      <c r="N27" s="445"/>
      <c r="O27" s="445"/>
      <c r="P27" s="445"/>
      <c r="Q27" s="445"/>
      <c r="R27" s="445"/>
      <c r="S27" s="445"/>
      <c r="T27" s="239"/>
    </row>
    <row r="28" s="217" customFormat="1" ht="23" customHeight="1" spans="1:20">
      <c r="A28" s="276" t="s">
        <v>207</v>
      </c>
      <c r="B28" s="276" t="s">
        <v>110</v>
      </c>
      <c r="C28" s="276" t="s">
        <v>208</v>
      </c>
      <c r="D28" s="278">
        <v>1269970.56</v>
      </c>
      <c r="E28" s="227"/>
      <c r="F28" s="227"/>
      <c r="G28" s="227"/>
      <c r="H28" s="227"/>
      <c r="I28" s="278">
        <v>1269970.56</v>
      </c>
      <c r="J28" s="445"/>
      <c r="K28" s="445"/>
      <c r="L28" s="445"/>
      <c r="M28" s="445"/>
      <c r="N28" s="445"/>
      <c r="O28" s="445"/>
      <c r="P28" s="445"/>
      <c r="Q28" s="445"/>
      <c r="R28" s="445"/>
      <c r="S28" s="445"/>
      <c r="T28" s="239"/>
    </row>
    <row r="29" ht="23" customHeight="1" spans="1:20">
      <c r="A29" s="276" t="s">
        <v>209</v>
      </c>
      <c r="B29" s="276" t="s">
        <v>110</v>
      </c>
      <c r="C29" s="276" t="s">
        <v>210</v>
      </c>
      <c r="D29" s="278">
        <v>1269971</v>
      </c>
      <c r="E29" s="227"/>
      <c r="F29" s="227"/>
      <c r="G29" s="227"/>
      <c r="H29" s="227"/>
      <c r="I29" s="278">
        <v>1269971</v>
      </c>
      <c r="J29" s="445"/>
      <c r="K29" s="445"/>
      <c r="L29" s="445"/>
      <c r="M29" s="445"/>
      <c r="N29" s="445"/>
      <c r="O29" s="445"/>
      <c r="P29" s="445"/>
      <c r="Q29" s="445"/>
      <c r="R29" s="445"/>
      <c r="S29" s="445"/>
      <c r="T29" s="239"/>
    </row>
    <row r="30" ht="23" customHeight="1" spans="1:20">
      <c r="A30" s="276" t="s">
        <v>211</v>
      </c>
      <c r="B30" s="276" t="s">
        <v>110</v>
      </c>
      <c r="C30" s="276" t="s">
        <v>212</v>
      </c>
      <c r="D30" s="278">
        <v>1269971</v>
      </c>
      <c r="E30" s="227"/>
      <c r="F30" s="227"/>
      <c r="G30" s="227"/>
      <c r="H30" s="227"/>
      <c r="I30" s="278">
        <v>1269971</v>
      </c>
      <c r="J30" s="445"/>
      <c r="K30" s="445"/>
      <c r="L30" s="445"/>
      <c r="M30" s="445"/>
      <c r="N30" s="445"/>
      <c r="O30" s="445"/>
      <c r="P30" s="445"/>
      <c r="Q30" s="445"/>
      <c r="R30" s="445"/>
      <c r="S30" s="445"/>
      <c r="T30" s="239"/>
    </row>
    <row r="31" ht="24" customHeight="1" spans="1:20">
      <c r="A31" s="280"/>
      <c r="B31" s="231" t="s">
        <v>112</v>
      </c>
      <c r="C31" s="275" t="s">
        <v>113</v>
      </c>
      <c r="D31" s="415">
        <f t="shared" ref="D31:D49" si="6">I31</f>
        <v>2357013</v>
      </c>
      <c r="E31" s="435">
        <v>0</v>
      </c>
      <c r="F31" s="435">
        <v>0</v>
      </c>
      <c r="G31" s="435">
        <v>0</v>
      </c>
      <c r="H31" s="435">
        <v>0</v>
      </c>
      <c r="I31" s="435">
        <v>2357013</v>
      </c>
      <c r="J31" s="435">
        <v>0</v>
      </c>
      <c r="K31" s="435">
        <v>0</v>
      </c>
      <c r="L31" s="435">
        <v>0</v>
      </c>
      <c r="M31" s="435">
        <v>0</v>
      </c>
      <c r="N31" s="435">
        <v>0</v>
      </c>
      <c r="O31" s="435">
        <v>0</v>
      </c>
      <c r="P31" s="435">
        <v>0</v>
      </c>
      <c r="Q31" s="435">
        <v>0</v>
      </c>
      <c r="R31" s="435">
        <v>0</v>
      </c>
      <c r="S31" s="435">
        <v>0</v>
      </c>
      <c r="T31" s="239"/>
    </row>
    <row r="32" ht="25.5" customHeight="1" spans="1:20">
      <c r="A32" s="283" t="s">
        <v>214</v>
      </c>
      <c r="B32" s="231" t="s">
        <v>112</v>
      </c>
      <c r="C32" s="284" t="s">
        <v>215</v>
      </c>
      <c r="D32" s="325">
        <f t="shared" si="6"/>
        <v>132011</v>
      </c>
      <c r="E32" s="325"/>
      <c r="F32" s="325"/>
      <c r="G32" s="325">
        <v>0</v>
      </c>
      <c r="H32" s="325">
        <v>0</v>
      </c>
      <c r="I32" s="325">
        <v>132011</v>
      </c>
      <c r="J32" s="416">
        <v>0</v>
      </c>
      <c r="K32" s="416">
        <v>0</v>
      </c>
      <c r="L32" s="416">
        <v>0</v>
      </c>
      <c r="M32" s="416">
        <v>0</v>
      </c>
      <c r="N32" s="416">
        <v>0</v>
      </c>
      <c r="O32" s="416">
        <v>0</v>
      </c>
      <c r="P32" s="416">
        <v>0</v>
      </c>
      <c r="Q32" s="416">
        <v>0</v>
      </c>
      <c r="R32" s="416">
        <v>0</v>
      </c>
      <c r="S32" s="416">
        <v>0</v>
      </c>
      <c r="T32" s="239"/>
    </row>
    <row r="33" ht="25.5" customHeight="1" spans="1:20">
      <c r="A33" s="283" t="s">
        <v>216</v>
      </c>
      <c r="B33" s="231" t="s">
        <v>112</v>
      </c>
      <c r="C33" s="284" t="s">
        <v>153</v>
      </c>
      <c r="D33" s="325">
        <f t="shared" si="6"/>
        <v>132011</v>
      </c>
      <c r="E33" s="325"/>
      <c r="F33" s="325"/>
      <c r="G33" s="325">
        <v>0</v>
      </c>
      <c r="H33" s="325">
        <v>0</v>
      </c>
      <c r="I33" s="325">
        <v>132011</v>
      </c>
      <c r="J33" s="446"/>
      <c r="K33" s="446"/>
      <c r="L33" s="446"/>
      <c r="M33" s="446"/>
      <c r="N33" s="446"/>
      <c r="O33" s="446"/>
      <c r="P33" s="446"/>
      <c r="Q33" s="446"/>
      <c r="R33" s="446"/>
      <c r="S33" s="446"/>
      <c r="T33" s="239"/>
    </row>
    <row r="34" ht="29" customHeight="1" spans="1:20">
      <c r="A34" s="283" t="s">
        <v>217</v>
      </c>
      <c r="B34" s="231" t="s">
        <v>112</v>
      </c>
      <c r="C34" s="284" t="s">
        <v>218</v>
      </c>
      <c r="D34" s="325">
        <f t="shared" si="6"/>
        <v>132011</v>
      </c>
      <c r="E34" s="325"/>
      <c r="F34" s="325"/>
      <c r="G34" s="325">
        <v>0</v>
      </c>
      <c r="H34" s="325">
        <v>0</v>
      </c>
      <c r="I34" s="325">
        <v>132011</v>
      </c>
      <c r="J34" s="446"/>
      <c r="K34" s="446"/>
      <c r="L34" s="446"/>
      <c r="M34" s="446"/>
      <c r="N34" s="446"/>
      <c r="O34" s="446"/>
      <c r="P34" s="446"/>
      <c r="Q34" s="446"/>
      <c r="R34" s="446"/>
      <c r="S34" s="446"/>
      <c r="T34" s="239"/>
    </row>
    <row r="35" ht="29" customHeight="1" spans="1:20">
      <c r="A35" s="286" t="s">
        <v>219</v>
      </c>
      <c r="B35" s="231" t="s">
        <v>112</v>
      </c>
      <c r="C35" s="284" t="s">
        <v>208</v>
      </c>
      <c r="D35" s="325">
        <f t="shared" si="6"/>
        <v>162309</v>
      </c>
      <c r="E35" s="325"/>
      <c r="F35" s="325"/>
      <c r="G35" s="325"/>
      <c r="H35" s="325"/>
      <c r="I35" s="325">
        <f>I36+I39</f>
        <v>162309</v>
      </c>
      <c r="J35" s="445"/>
      <c r="K35" s="445"/>
      <c r="L35" s="445"/>
      <c r="M35" s="445"/>
      <c r="N35" s="445"/>
      <c r="O35" s="445"/>
      <c r="P35" s="445"/>
      <c r="Q35" s="445"/>
      <c r="R35" s="445"/>
      <c r="S35" s="445"/>
      <c r="T35" s="239"/>
    </row>
    <row r="36" ht="29" customHeight="1" spans="1:20">
      <c r="A36" s="286" t="s">
        <v>220</v>
      </c>
      <c r="B36" s="231" t="s">
        <v>112</v>
      </c>
      <c r="C36" s="284" t="s">
        <v>221</v>
      </c>
      <c r="D36" s="325">
        <f t="shared" si="6"/>
        <v>112248</v>
      </c>
      <c r="E36" s="325"/>
      <c r="F36" s="325"/>
      <c r="G36" s="325"/>
      <c r="H36" s="325"/>
      <c r="I36" s="325">
        <f>I37+I38</f>
        <v>112248</v>
      </c>
      <c r="J36" s="445"/>
      <c r="K36" s="445"/>
      <c r="L36" s="445"/>
      <c r="M36" s="445"/>
      <c r="N36" s="445"/>
      <c r="O36" s="445"/>
      <c r="P36" s="445"/>
      <c r="Q36" s="445"/>
      <c r="R36" s="445"/>
      <c r="S36" s="445"/>
      <c r="T36" s="239"/>
    </row>
    <row r="37" ht="29" customHeight="1" spans="1:20">
      <c r="A37" s="286" t="s">
        <v>222</v>
      </c>
      <c r="B37" s="231" t="s">
        <v>112</v>
      </c>
      <c r="C37" s="284" t="s">
        <v>223</v>
      </c>
      <c r="D37" s="325">
        <f t="shared" si="6"/>
        <v>74832</v>
      </c>
      <c r="E37" s="325"/>
      <c r="F37" s="325"/>
      <c r="G37" s="325"/>
      <c r="H37" s="325"/>
      <c r="I37" s="325">
        <v>74832</v>
      </c>
      <c r="J37" s="445"/>
      <c r="K37" s="445"/>
      <c r="L37" s="445"/>
      <c r="M37" s="445"/>
      <c r="N37" s="445"/>
      <c r="O37" s="445"/>
      <c r="P37" s="445"/>
      <c r="Q37" s="445"/>
      <c r="R37" s="445"/>
      <c r="S37" s="445"/>
      <c r="T37" s="239"/>
    </row>
    <row r="38" ht="29" customHeight="1" spans="1:20">
      <c r="A38" s="286" t="s">
        <v>224</v>
      </c>
      <c r="B38" s="231" t="s">
        <v>112</v>
      </c>
      <c r="C38" s="284" t="s">
        <v>225</v>
      </c>
      <c r="D38" s="325">
        <f t="shared" si="6"/>
        <v>37416</v>
      </c>
      <c r="E38" s="325"/>
      <c r="F38" s="325"/>
      <c r="G38" s="325"/>
      <c r="H38" s="325"/>
      <c r="I38" s="325">
        <v>37416</v>
      </c>
      <c r="J38" s="445"/>
      <c r="K38" s="445"/>
      <c r="L38" s="445"/>
      <c r="M38" s="445"/>
      <c r="N38" s="445"/>
      <c r="O38" s="445"/>
      <c r="P38" s="445"/>
      <c r="Q38" s="445"/>
      <c r="R38" s="445"/>
      <c r="S38" s="445"/>
      <c r="T38" s="239"/>
    </row>
    <row r="39" ht="29" customHeight="1" spans="1:20">
      <c r="A39" s="286" t="s">
        <v>226</v>
      </c>
      <c r="B39" s="231" t="s">
        <v>112</v>
      </c>
      <c r="C39" s="284" t="s">
        <v>227</v>
      </c>
      <c r="D39" s="325">
        <f t="shared" si="6"/>
        <v>50061</v>
      </c>
      <c r="E39" s="325"/>
      <c r="F39" s="325"/>
      <c r="G39" s="325"/>
      <c r="H39" s="325"/>
      <c r="I39" s="325">
        <v>50061</v>
      </c>
      <c r="J39" s="445"/>
      <c r="K39" s="445"/>
      <c r="L39" s="445"/>
      <c r="M39" s="445"/>
      <c r="N39" s="445"/>
      <c r="O39" s="445"/>
      <c r="P39" s="445"/>
      <c r="Q39" s="445"/>
      <c r="R39" s="445"/>
      <c r="S39" s="445"/>
      <c r="T39" s="239"/>
    </row>
    <row r="40" ht="29" customHeight="1" spans="1:20">
      <c r="A40" s="286" t="s">
        <v>228</v>
      </c>
      <c r="B40" s="231" t="s">
        <v>112</v>
      </c>
      <c r="C40" s="284" t="s">
        <v>229</v>
      </c>
      <c r="D40" s="325">
        <f t="shared" si="6"/>
        <v>50061</v>
      </c>
      <c r="E40" s="325"/>
      <c r="F40" s="325"/>
      <c r="G40" s="325"/>
      <c r="H40" s="325"/>
      <c r="I40" s="325">
        <v>50061</v>
      </c>
      <c r="J40" s="445"/>
      <c r="K40" s="445"/>
      <c r="L40" s="445"/>
      <c r="M40" s="445"/>
      <c r="N40" s="445"/>
      <c r="O40" s="445"/>
      <c r="P40" s="445"/>
      <c r="Q40" s="445"/>
      <c r="R40" s="445"/>
      <c r="S40" s="445"/>
      <c r="T40" s="239"/>
    </row>
    <row r="41" ht="29" customHeight="1" spans="1:20">
      <c r="A41" s="286" t="s">
        <v>230</v>
      </c>
      <c r="B41" s="231" t="s">
        <v>112</v>
      </c>
      <c r="C41" s="284" t="s">
        <v>231</v>
      </c>
      <c r="D41" s="325">
        <f t="shared" si="6"/>
        <v>506569</v>
      </c>
      <c r="E41" s="325"/>
      <c r="F41" s="325"/>
      <c r="G41" s="325"/>
      <c r="H41" s="325"/>
      <c r="I41" s="325">
        <v>506569</v>
      </c>
      <c r="J41" s="445"/>
      <c r="K41" s="445"/>
      <c r="L41" s="445"/>
      <c r="M41" s="445"/>
      <c r="N41" s="445"/>
      <c r="O41" s="445"/>
      <c r="P41" s="445"/>
      <c r="Q41" s="445"/>
      <c r="R41" s="445"/>
      <c r="S41" s="445"/>
      <c r="T41" s="239"/>
    </row>
    <row r="42" ht="29" customHeight="1" spans="1:20">
      <c r="A42" s="286" t="s">
        <v>123</v>
      </c>
      <c r="B42" s="231" t="s">
        <v>112</v>
      </c>
      <c r="C42" s="284" t="s">
        <v>124</v>
      </c>
      <c r="D42" s="325">
        <f t="shared" si="6"/>
        <v>506569</v>
      </c>
      <c r="E42" s="325"/>
      <c r="F42" s="325"/>
      <c r="G42" s="325"/>
      <c r="H42" s="325"/>
      <c r="I42" s="325">
        <v>506569</v>
      </c>
      <c r="J42" s="445"/>
      <c r="K42" s="445"/>
      <c r="L42" s="445"/>
      <c r="M42" s="445"/>
      <c r="N42" s="445"/>
      <c r="O42" s="445"/>
      <c r="P42" s="445"/>
      <c r="Q42" s="445"/>
      <c r="R42" s="445"/>
      <c r="S42" s="445"/>
      <c r="T42" s="239"/>
    </row>
    <row r="43" ht="29" customHeight="1" spans="1:20">
      <c r="A43" s="286" t="s">
        <v>232</v>
      </c>
      <c r="B43" s="231" t="s">
        <v>112</v>
      </c>
      <c r="C43" s="284" t="s">
        <v>233</v>
      </c>
      <c r="D43" s="325">
        <f t="shared" si="6"/>
        <v>506569</v>
      </c>
      <c r="E43" s="325"/>
      <c r="F43" s="325"/>
      <c r="G43" s="325"/>
      <c r="H43" s="325"/>
      <c r="I43" s="325">
        <v>506569</v>
      </c>
      <c r="J43" s="445"/>
      <c r="K43" s="445"/>
      <c r="L43" s="445"/>
      <c r="M43" s="445"/>
      <c r="N43" s="445"/>
      <c r="O43" s="445"/>
      <c r="P43" s="445"/>
      <c r="Q43" s="445"/>
      <c r="R43" s="445"/>
      <c r="S43" s="445"/>
      <c r="T43" s="239"/>
    </row>
    <row r="44" ht="29" customHeight="1" spans="1:20">
      <c r="A44" s="286" t="s">
        <v>202</v>
      </c>
      <c r="B44" s="231" t="s">
        <v>112</v>
      </c>
      <c r="C44" s="284" t="s">
        <v>234</v>
      </c>
      <c r="D44" s="325">
        <f t="shared" si="6"/>
        <v>56124</v>
      </c>
      <c r="E44" s="325"/>
      <c r="F44" s="325"/>
      <c r="G44" s="325"/>
      <c r="H44" s="325"/>
      <c r="I44" s="325">
        <v>56124</v>
      </c>
      <c r="J44" s="445"/>
      <c r="K44" s="445"/>
      <c r="L44" s="445"/>
      <c r="M44" s="445"/>
      <c r="N44" s="445"/>
      <c r="O44" s="445"/>
      <c r="P44" s="445"/>
      <c r="Q44" s="445"/>
      <c r="R44" s="445"/>
      <c r="S44" s="445"/>
      <c r="T44" s="239"/>
    </row>
    <row r="45" ht="29" customHeight="1" spans="1:20">
      <c r="A45" s="286" t="s">
        <v>131</v>
      </c>
      <c r="B45" s="231" t="s">
        <v>112</v>
      </c>
      <c r="C45" s="284" t="s">
        <v>235</v>
      </c>
      <c r="D45" s="325">
        <f t="shared" si="6"/>
        <v>56124</v>
      </c>
      <c r="E45" s="325"/>
      <c r="F45" s="325"/>
      <c r="G45" s="325"/>
      <c r="H45" s="325"/>
      <c r="I45" s="325">
        <v>56124</v>
      </c>
      <c r="J45" s="445"/>
      <c r="K45" s="445"/>
      <c r="L45" s="445"/>
      <c r="M45" s="445"/>
      <c r="N45" s="445"/>
      <c r="O45" s="445"/>
      <c r="P45" s="445"/>
      <c r="Q45" s="445"/>
      <c r="R45" s="445"/>
      <c r="S45" s="445"/>
      <c r="T45" s="239"/>
    </row>
    <row r="46" ht="29" customHeight="1" spans="1:19">
      <c r="A46" s="286" t="s">
        <v>205</v>
      </c>
      <c r="B46" s="231" t="s">
        <v>112</v>
      </c>
      <c r="C46" s="284" t="s">
        <v>134</v>
      </c>
      <c r="D46" s="325">
        <f t="shared" si="6"/>
        <v>56124</v>
      </c>
      <c r="E46" s="325"/>
      <c r="F46" s="325"/>
      <c r="G46" s="325"/>
      <c r="H46" s="325"/>
      <c r="I46" s="325">
        <v>56124</v>
      </c>
      <c r="J46" s="271"/>
      <c r="K46" s="271"/>
      <c r="L46" s="271"/>
      <c r="M46" s="271"/>
      <c r="N46" s="271"/>
      <c r="O46" s="271"/>
      <c r="P46" s="271"/>
      <c r="Q46" s="271"/>
      <c r="R46" s="271"/>
      <c r="S46" s="271"/>
    </row>
    <row r="47" ht="29" customHeight="1" spans="1:19">
      <c r="A47" s="289" t="s">
        <v>236</v>
      </c>
      <c r="B47" s="231" t="s">
        <v>112</v>
      </c>
      <c r="C47" s="290" t="s">
        <v>237</v>
      </c>
      <c r="D47" s="325">
        <f t="shared" si="6"/>
        <v>1500000</v>
      </c>
      <c r="E47" s="325"/>
      <c r="F47" s="325"/>
      <c r="G47" s="325"/>
      <c r="H47" s="325"/>
      <c r="I47" s="325">
        <v>1500000</v>
      </c>
      <c r="J47" s="271"/>
      <c r="K47" s="271"/>
      <c r="L47" s="271"/>
      <c r="M47" s="271"/>
      <c r="N47" s="271"/>
      <c r="O47" s="271"/>
      <c r="P47" s="271"/>
      <c r="Q47" s="271"/>
      <c r="R47" s="271"/>
      <c r="S47" s="271"/>
    </row>
    <row r="48" ht="29" customHeight="1" spans="1:19">
      <c r="A48" s="289" t="s">
        <v>451</v>
      </c>
      <c r="B48" s="231" t="s">
        <v>112</v>
      </c>
      <c r="C48" s="290" t="s">
        <v>452</v>
      </c>
      <c r="D48" s="325">
        <f t="shared" si="6"/>
        <v>1500000</v>
      </c>
      <c r="E48" s="325"/>
      <c r="F48" s="325"/>
      <c r="G48" s="325"/>
      <c r="H48" s="325"/>
      <c r="I48" s="325">
        <v>1500000</v>
      </c>
      <c r="J48" s="271"/>
      <c r="K48" s="271"/>
      <c r="L48" s="271"/>
      <c r="M48" s="271"/>
      <c r="N48" s="271"/>
      <c r="O48" s="271"/>
      <c r="P48" s="271"/>
      <c r="Q48" s="271"/>
      <c r="R48" s="271"/>
      <c r="S48" s="271"/>
    </row>
    <row r="49" ht="29" customHeight="1" spans="1:19">
      <c r="A49" s="289" t="s">
        <v>453</v>
      </c>
      <c r="B49" s="231" t="s">
        <v>112</v>
      </c>
      <c r="C49" s="290" t="s">
        <v>454</v>
      </c>
      <c r="D49" s="325">
        <f t="shared" si="6"/>
        <v>1500000</v>
      </c>
      <c r="E49" s="325"/>
      <c r="F49" s="325"/>
      <c r="G49" s="325"/>
      <c r="H49" s="325"/>
      <c r="I49" s="325">
        <v>1500000</v>
      </c>
      <c r="J49" s="271"/>
      <c r="K49" s="271"/>
      <c r="L49" s="271"/>
      <c r="M49" s="271"/>
      <c r="N49" s="271"/>
      <c r="O49" s="271"/>
      <c r="P49" s="271"/>
      <c r="Q49" s="271"/>
      <c r="R49" s="271"/>
      <c r="S49" s="271"/>
    </row>
    <row r="50" ht="25.5" customHeight="1" spans="1:20">
      <c r="A50" s="438"/>
      <c r="B50" s="230" t="s">
        <v>114</v>
      </c>
      <c r="C50" s="230" t="s">
        <v>115</v>
      </c>
      <c r="D50" s="281">
        <f>I50+S50</f>
        <v>5665236</v>
      </c>
      <c r="E50" s="439">
        <f>E57+E60</f>
        <v>0</v>
      </c>
      <c r="F50" s="440"/>
      <c r="G50" s="441"/>
      <c r="H50" s="441"/>
      <c r="I50" s="439">
        <f>I52+I58+I61</f>
        <v>4999236</v>
      </c>
      <c r="J50" s="441"/>
      <c r="K50" s="441"/>
      <c r="L50" s="441"/>
      <c r="M50" s="441"/>
      <c r="N50" s="441"/>
      <c r="O50" s="441"/>
      <c r="P50" s="441"/>
      <c r="Q50" s="441"/>
      <c r="R50" s="441"/>
      <c r="S50" s="421">
        <f>S54</f>
        <v>666000</v>
      </c>
      <c r="T50" s="239"/>
    </row>
    <row r="51" ht="25.5" customHeight="1" spans="1:20">
      <c r="A51" s="442" t="s">
        <v>148</v>
      </c>
      <c r="B51" s="276" t="s">
        <v>114</v>
      </c>
      <c r="C51" s="443" t="s">
        <v>149</v>
      </c>
      <c r="D51" s="422">
        <f>I51</f>
        <v>784733</v>
      </c>
      <c r="E51" s="422"/>
      <c r="F51" s="440"/>
      <c r="G51" s="444"/>
      <c r="H51" s="444"/>
      <c r="I51" s="422">
        <f>784212+521</f>
        <v>784733</v>
      </c>
      <c r="J51" s="447"/>
      <c r="K51" s="447"/>
      <c r="L51" s="447"/>
      <c r="M51" s="447"/>
      <c r="N51" s="447"/>
      <c r="O51" s="447"/>
      <c r="P51" s="447"/>
      <c r="Q51" s="447"/>
      <c r="R51" s="447"/>
      <c r="S51" s="447"/>
      <c r="T51" s="239"/>
    </row>
    <row r="52" ht="25.5" customHeight="1" spans="1:20">
      <c r="A52" s="442" t="s">
        <v>150</v>
      </c>
      <c r="B52" s="276" t="s">
        <v>114</v>
      </c>
      <c r="C52" s="443" t="s">
        <v>151</v>
      </c>
      <c r="D52" s="422">
        <f>D51</f>
        <v>784733</v>
      </c>
      <c r="E52" s="422"/>
      <c r="F52" s="440"/>
      <c r="G52" s="444"/>
      <c r="H52" s="444"/>
      <c r="I52" s="422">
        <f>I51</f>
        <v>784733</v>
      </c>
      <c r="J52" s="447"/>
      <c r="K52" s="447"/>
      <c r="L52" s="447"/>
      <c r="M52" s="447"/>
      <c r="N52" s="447"/>
      <c r="O52" s="447"/>
      <c r="P52" s="447"/>
      <c r="Q52" s="447"/>
      <c r="R52" s="447"/>
      <c r="S52" s="447"/>
      <c r="T52" s="239"/>
    </row>
    <row r="53" ht="25.5" customHeight="1" spans="1:20">
      <c r="A53" s="276" t="s">
        <v>152</v>
      </c>
      <c r="B53" s="276" t="s">
        <v>114</v>
      </c>
      <c r="C53" s="276" t="s">
        <v>153</v>
      </c>
      <c r="D53" s="422">
        <f>D52</f>
        <v>784733</v>
      </c>
      <c r="E53" s="422"/>
      <c r="F53" s="440"/>
      <c r="G53" s="422"/>
      <c r="H53" s="422"/>
      <c r="I53" s="422">
        <f>784212+521</f>
        <v>784733</v>
      </c>
      <c r="J53" s="447"/>
      <c r="K53" s="447"/>
      <c r="L53" s="447"/>
      <c r="M53" s="447"/>
      <c r="N53" s="447"/>
      <c r="O53" s="447"/>
      <c r="P53" s="447"/>
      <c r="Q53" s="447"/>
      <c r="R53" s="447"/>
      <c r="S53" s="447"/>
      <c r="T53" s="239"/>
    </row>
    <row r="54" ht="25.5" customHeight="1" spans="1:20">
      <c r="A54" s="276">
        <v>212</v>
      </c>
      <c r="B54" s="276" t="s">
        <v>114</v>
      </c>
      <c r="C54" s="276" t="s">
        <v>136</v>
      </c>
      <c r="D54" s="422">
        <f t="shared" ref="D54:D56" si="7">E54+H54+M54+S54</f>
        <v>666000</v>
      </c>
      <c r="E54" s="422"/>
      <c r="F54" s="422"/>
      <c r="G54" s="422"/>
      <c r="H54" s="422"/>
      <c r="I54" s="422"/>
      <c r="J54" s="447"/>
      <c r="K54" s="447"/>
      <c r="L54" s="447"/>
      <c r="M54" s="447"/>
      <c r="N54" s="447"/>
      <c r="O54" s="447"/>
      <c r="P54" s="447"/>
      <c r="Q54" s="447"/>
      <c r="R54" s="447"/>
      <c r="S54" s="423">
        <v>666000</v>
      </c>
      <c r="T54" s="239"/>
    </row>
    <row r="55" ht="25.5" customHeight="1" spans="1:20">
      <c r="A55" s="276" t="s">
        <v>137</v>
      </c>
      <c r="B55" s="276" t="s">
        <v>114</v>
      </c>
      <c r="C55" s="276" t="s">
        <v>138</v>
      </c>
      <c r="D55" s="422">
        <f t="shared" si="7"/>
        <v>666000</v>
      </c>
      <c r="E55" s="422"/>
      <c r="F55" s="422"/>
      <c r="G55" s="422"/>
      <c r="H55" s="422"/>
      <c r="I55" s="422"/>
      <c r="J55" s="447"/>
      <c r="K55" s="447"/>
      <c r="L55" s="447"/>
      <c r="M55" s="447"/>
      <c r="N55" s="447"/>
      <c r="O55" s="447"/>
      <c r="P55" s="447"/>
      <c r="Q55" s="447"/>
      <c r="R55" s="447"/>
      <c r="S55" s="423">
        <v>666000</v>
      </c>
      <c r="T55" s="239"/>
    </row>
    <row r="56" s="217" customFormat="1" ht="25.5" customHeight="1" spans="1:20">
      <c r="A56" s="276" t="s">
        <v>139</v>
      </c>
      <c r="B56" s="276" t="s">
        <v>114</v>
      </c>
      <c r="C56" s="276" t="s">
        <v>140</v>
      </c>
      <c r="D56" s="422">
        <f t="shared" si="7"/>
        <v>666000</v>
      </c>
      <c r="E56" s="422"/>
      <c r="F56" s="440"/>
      <c r="G56" s="422"/>
      <c r="H56" s="422"/>
      <c r="I56" s="422"/>
      <c r="J56" s="447"/>
      <c r="K56" s="447"/>
      <c r="L56" s="447"/>
      <c r="M56" s="447"/>
      <c r="N56" s="447"/>
      <c r="O56" s="447"/>
      <c r="P56" s="447"/>
      <c r="Q56" s="447"/>
      <c r="R56" s="447"/>
      <c r="S56" s="423">
        <v>666000</v>
      </c>
      <c r="T56" s="239"/>
    </row>
    <row r="57" s="217" customFormat="1" ht="25.5" customHeight="1" spans="1:20">
      <c r="A57" s="276">
        <v>220</v>
      </c>
      <c r="B57" s="276" t="s">
        <v>114</v>
      </c>
      <c r="C57" s="276" t="s">
        <v>122</v>
      </c>
      <c r="D57" s="422">
        <v>3886249</v>
      </c>
      <c r="E57" s="422"/>
      <c r="F57" s="422"/>
      <c r="G57" s="422"/>
      <c r="H57" s="422"/>
      <c r="I57" s="422">
        <v>3886249</v>
      </c>
      <c r="J57" s="447"/>
      <c r="K57" s="447"/>
      <c r="L57" s="447"/>
      <c r="M57" s="447"/>
      <c r="N57" s="447"/>
      <c r="O57" s="447"/>
      <c r="P57" s="447"/>
      <c r="Q57" s="447"/>
      <c r="R57" s="447"/>
      <c r="S57" s="447"/>
      <c r="T57" s="239"/>
    </row>
    <row r="58" s="217" customFormat="1" ht="25.5" customHeight="1" spans="1:20">
      <c r="A58" s="276" t="s">
        <v>123</v>
      </c>
      <c r="B58" s="276" t="s">
        <v>114</v>
      </c>
      <c r="C58" s="276" t="s">
        <v>145</v>
      </c>
      <c r="D58" s="422">
        <v>3886249</v>
      </c>
      <c r="E58" s="422"/>
      <c r="F58" s="422"/>
      <c r="G58" s="422"/>
      <c r="H58" s="422"/>
      <c r="I58" s="422">
        <v>3886249</v>
      </c>
      <c r="J58" s="447"/>
      <c r="K58" s="447"/>
      <c r="L58" s="447"/>
      <c r="M58" s="447"/>
      <c r="N58" s="447"/>
      <c r="O58" s="447"/>
      <c r="P58" s="447"/>
      <c r="Q58" s="447"/>
      <c r="R58" s="447"/>
      <c r="S58" s="447"/>
      <c r="T58" s="239"/>
    </row>
    <row r="59" s="217" customFormat="1" ht="25.5" customHeight="1" spans="1:20">
      <c r="A59" s="276" t="s">
        <v>146</v>
      </c>
      <c r="B59" s="276" t="s">
        <v>114</v>
      </c>
      <c r="C59" s="276" t="s">
        <v>147</v>
      </c>
      <c r="D59" s="422">
        <v>3886249</v>
      </c>
      <c r="E59" s="422"/>
      <c r="F59" s="422"/>
      <c r="G59" s="422"/>
      <c r="H59" s="422"/>
      <c r="I59" s="422">
        <v>3886249</v>
      </c>
      <c r="J59" s="447"/>
      <c r="K59" s="447"/>
      <c r="L59" s="447"/>
      <c r="M59" s="447"/>
      <c r="N59" s="447"/>
      <c r="O59" s="447"/>
      <c r="P59" s="447"/>
      <c r="Q59" s="447"/>
      <c r="R59" s="447"/>
      <c r="S59" s="447"/>
      <c r="T59" s="239"/>
    </row>
    <row r="60" ht="25.5" customHeight="1" spans="1:20">
      <c r="A60" s="276" t="s">
        <v>129</v>
      </c>
      <c r="B60" s="276" t="s">
        <v>114</v>
      </c>
      <c r="C60" s="276" t="s">
        <v>130</v>
      </c>
      <c r="D60" s="422">
        <v>328254</v>
      </c>
      <c r="E60" s="422"/>
      <c r="F60" s="422"/>
      <c r="G60" s="422"/>
      <c r="H60" s="422"/>
      <c r="I60" s="422">
        <v>328254</v>
      </c>
      <c r="J60" s="447"/>
      <c r="K60" s="447"/>
      <c r="L60" s="447"/>
      <c r="M60" s="447"/>
      <c r="N60" s="447"/>
      <c r="O60" s="447"/>
      <c r="P60" s="447"/>
      <c r="Q60" s="447"/>
      <c r="R60" s="447"/>
      <c r="S60" s="447"/>
      <c r="T60" s="239"/>
    </row>
    <row r="61" ht="25.5" customHeight="1" spans="1:20">
      <c r="A61" s="276" t="s">
        <v>131</v>
      </c>
      <c r="B61" s="276" t="s">
        <v>114</v>
      </c>
      <c r="C61" s="276" t="s">
        <v>132</v>
      </c>
      <c r="D61" s="422">
        <v>328254</v>
      </c>
      <c r="E61" s="422"/>
      <c r="F61" s="422"/>
      <c r="G61" s="422"/>
      <c r="H61" s="422"/>
      <c r="I61" s="422">
        <v>328254</v>
      </c>
      <c r="J61" s="447"/>
      <c r="K61" s="447"/>
      <c r="L61" s="447"/>
      <c r="M61" s="447"/>
      <c r="N61" s="447"/>
      <c r="O61" s="447"/>
      <c r="P61" s="447"/>
      <c r="Q61" s="447"/>
      <c r="R61" s="447"/>
      <c r="S61" s="447"/>
      <c r="T61" s="239"/>
    </row>
    <row r="62" ht="25.5" customHeight="1" spans="1:20">
      <c r="A62" s="276" t="s">
        <v>133</v>
      </c>
      <c r="B62" s="276" t="s">
        <v>114</v>
      </c>
      <c r="C62" s="276" t="s">
        <v>134</v>
      </c>
      <c r="D62" s="422">
        <v>328254</v>
      </c>
      <c r="E62" s="422"/>
      <c r="F62" s="422"/>
      <c r="G62" s="422"/>
      <c r="H62" s="422"/>
      <c r="I62" s="422">
        <v>328254</v>
      </c>
      <c r="J62" s="447"/>
      <c r="K62" s="447"/>
      <c r="L62" s="447"/>
      <c r="M62" s="447"/>
      <c r="N62" s="447"/>
      <c r="O62" s="447"/>
      <c r="P62" s="447"/>
      <c r="Q62" s="447"/>
      <c r="R62" s="447"/>
      <c r="S62" s="447"/>
      <c r="T62" s="239"/>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0"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5"/>
  <sheetViews>
    <sheetView showGridLines="0" showZeros="0" topLeftCell="B1" workbookViewId="0">
      <pane xSplit="3" ySplit="5" topLeftCell="F25" activePane="bottomRight" state="frozen"/>
      <selection/>
      <selection pane="topRight"/>
      <selection pane="bottomLeft"/>
      <selection pane="bottomRight" activeCell="C7" sqref="C7"/>
    </sheetView>
  </sheetViews>
  <sheetFormatPr defaultColWidth="9.12222222222222" defaultRowHeight="11.25"/>
  <cols>
    <col min="1" max="1" width="19" style="217" customWidth="1"/>
    <col min="2" max="2" width="13" style="217" customWidth="1"/>
    <col min="3" max="3" width="44.3777777777778" style="217" customWidth="1"/>
    <col min="4" max="4" width="17.8777777777778" style="217" customWidth="1"/>
    <col min="5" max="5" width="17.1222222222222" style="217" customWidth="1"/>
    <col min="6" max="6" width="18.3777777777778" style="217" customWidth="1"/>
    <col min="7" max="7" width="17" style="217" customWidth="1"/>
    <col min="8" max="9" width="14" style="217" customWidth="1"/>
    <col min="10" max="10" width="20.5" style="217" customWidth="1"/>
    <col min="11" max="11" width="24.1666666666667" style="217" customWidth="1"/>
    <col min="12" max="12" width="14" style="217" customWidth="1"/>
    <col min="13" max="13" width="14.1222222222222" style="217" customWidth="1"/>
    <col min="14" max="16384" width="9.12222222222222" style="217"/>
  </cols>
  <sheetData>
    <row r="1" ht="23.25" customHeight="1" spans="1:12">
      <c r="A1" s="364"/>
      <c r="B1" s="365"/>
      <c r="C1" s="218"/>
      <c r="D1" s="381"/>
      <c r="E1" s="381"/>
      <c r="F1" s="381"/>
      <c r="G1" s="381"/>
      <c r="H1" s="381"/>
      <c r="I1" s="381"/>
      <c r="J1" s="381"/>
      <c r="K1" s="405" t="s">
        <v>455</v>
      </c>
      <c r="L1" s="405"/>
    </row>
    <row r="2" ht="23.25" customHeight="1" spans="1:12">
      <c r="A2" s="382" t="s">
        <v>456</v>
      </c>
      <c r="B2" s="382"/>
      <c r="C2" s="382"/>
      <c r="D2" s="382"/>
      <c r="E2" s="382"/>
      <c r="F2" s="382"/>
      <c r="G2" s="382"/>
      <c r="H2" s="382"/>
      <c r="I2" s="382"/>
      <c r="J2" s="382"/>
      <c r="K2" s="382"/>
      <c r="L2" s="382"/>
    </row>
    <row r="3" ht="23.25" customHeight="1" spans="1:12">
      <c r="A3" s="383"/>
      <c r="B3" s="384"/>
      <c r="C3" s="384"/>
      <c r="D3" s="413"/>
      <c r="E3" s="414"/>
      <c r="F3" s="414"/>
      <c r="G3" s="414"/>
      <c r="H3" s="414"/>
      <c r="I3" s="414"/>
      <c r="K3" s="424"/>
      <c r="L3" s="425" t="s">
        <v>88</v>
      </c>
    </row>
    <row r="4" ht="23.25" customHeight="1" spans="1:12">
      <c r="A4" s="222" t="s">
        <v>118</v>
      </c>
      <c r="B4" s="222" t="s">
        <v>89</v>
      </c>
      <c r="C4" s="223" t="s">
        <v>119</v>
      </c>
      <c r="D4" s="385" t="s">
        <v>120</v>
      </c>
      <c r="E4" s="222" t="s">
        <v>439</v>
      </c>
      <c r="F4" s="222"/>
      <c r="G4" s="222"/>
      <c r="H4" s="222"/>
      <c r="I4" s="222"/>
      <c r="J4" s="222" t="s">
        <v>443</v>
      </c>
      <c r="K4" s="222"/>
      <c r="L4" s="222"/>
    </row>
    <row r="5" ht="36.75" customHeight="1" spans="1:12">
      <c r="A5" s="222"/>
      <c r="B5" s="222"/>
      <c r="C5" s="227"/>
      <c r="D5" s="387"/>
      <c r="E5" s="222" t="s">
        <v>160</v>
      </c>
      <c r="F5" s="222" t="s">
        <v>457</v>
      </c>
      <c r="G5" s="222" t="s">
        <v>247</v>
      </c>
      <c r="H5" s="222" t="s">
        <v>248</v>
      </c>
      <c r="I5" s="222" t="s">
        <v>249</v>
      </c>
      <c r="J5" s="222" t="s">
        <v>160</v>
      </c>
      <c r="K5" s="222" t="s">
        <v>184</v>
      </c>
      <c r="L5" s="222" t="s">
        <v>458</v>
      </c>
    </row>
    <row r="6" ht="36.75" customHeight="1" spans="1:12">
      <c r="A6" s="222"/>
      <c r="B6" s="230" t="s">
        <v>106</v>
      </c>
      <c r="C6" s="230" t="s">
        <v>107</v>
      </c>
      <c r="D6" s="415">
        <f>E6+J6</f>
        <v>36709536.09</v>
      </c>
      <c r="E6" s="415">
        <f>E7+E14+E24+E37</f>
        <v>19519089.55</v>
      </c>
      <c r="F6" s="415">
        <f t="shared" ref="F6:L6" si="0">F7+F14+F24+F37</f>
        <v>13466871</v>
      </c>
      <c r="G6" s="415">
        <f t="shared" si="0"/>
        <v>4249254.07</v>
      </c>
      <c r="H6" s="415">
        <f t="shared" si="0"/>
        <v>0</v>
      </c>
      <c r="I6" s="415">
        <f t="shared" si="0"/>
        <v>322740.48</v>
      </c>
      <c r="J6" s="415">
        <f t="shared" si="0"/>
        <v>17190446.54</v>
      </c>
      <c r="K6" s="415">
        <f t="shared" si="0"/>
        <v>17190446.54</v>
      </c>
      <c r="L6" s="415">
        <f t="shared" si="0"/>
        <v>0</v>
      </c>
    </row>
    <row r="7" customFormat="1" ht="36.75" customHeight="1" spans="1:13">
      <c r="A7" s="265"/>
      <c r="B7" s="230" t="s">
        <v>108</v>
      </c>
      <c r="C7" s="230" t="s">
        <v>109</v>
      </c>
      <c r="D7" s="415">
        <f>E7</f>
        <v>19519089.55</v>
      </c>
      <c r="E7" s="415">
        <f>E8+E11</f>
        <v>19519089.55</v>
      </c>
      <c r="F7" s="415">
        <f t="shared" ref="F7:L7" si="1">F8</f>
        <v>13466871</v>
      </c>
      <c r="G7" s="415">
        <f t="shared" si="1"/>
        <v>4249254.07</v>
      </c>
      <c r="H7" s="415">
        <f t="shared" si="1"/>
        <v>0</v>
      </c>
      <c r="I7" s="415">
        <f t="shared" si="1"/>
        <v>322740.48</v>
      </c>
      <c r="J7" s="415">
        <f t="shared" si="1"/>
        <v>0</v>
      </c>
      <c r="K7" s="415">
        <f t="shared" si="1"/>
        <v>0</v>
      </c>
      <c r="L7" s="415">
        <f t="shared" si="1"/>
        <v>0</v>
      </c>
      <c r="M7" s="217"/>
    </row>
    <row r="8" customFormat="1" ht="36.75" customHeight="1" spans="1:12">
      <c r="A8" s="266" t="s">
        <v>230</v>
      </c>
      <c r="B8" s="276" t="s">
        <v>108</v>
      </c>
      <c r="C8" s="267" t="s">
        <v>198</v>
      </c>
      <c r="D8" s="416">
        <f t="shared" ref="D8:G8" si="2">D9</f>
        <v>18038865.55</v>
      </c>
      <c r="E8" s="416">
        <f t="shared" si="2"/>
        <v>18038865.55</v>
      </c>
      <c r="F8" s="416">
        <f t="shared" si="2"/>
        <v>13466871</v>
      </c>
      <c r="G8" s="416">
        <f t="shared" si="2"/>
        <v>4249254.07</v>
      </c>
      <c r="H8" s="416"/>
      <c r="I8" s="416">
        <f t="shared" ref="I8:L8" si="3">I9</f>
        <v>322740.48</v>
      </c>
      <c r="J8" s="415">
        <f t="shared" si="3"/>
        <v>0</v>
      </c>
      <c r="K8" s="415">
        <f t="shared" si="3"/>
        <v>0</v>
      </c>
      <c r="L8" s="415">
        <f t="shared" si="3"/>
        <v>0</v>
      </c>
    </row>
    <row r="9" customFormat="1" ht="36.75" customHeight="1" spans="1:12">
      <c r="A9" s="266" t="s">
        <v>123</v>
      </c>
      <c r="B9" s="276" t="s">
        <v>108</v>
      </c>
      <c r="C9" s="267" t="s">
        <v>266</v>
      </c>
      <c r="D9" s="416">
        <f t="shared" ref="D9:G9" si="4">D10</f>
        <v>18038865.55</v>
      </c>
      <c r="E9" s="416">
        <f t="shared" si="4"/>
        <v>18038865.55</v>
      </c>
      <c r="F9" s="416">
        <f t="shared" si="4"/>
        <v>13466871</v>
      </c>
      <c r="G9" s="416">
        <f t="shared" si="4"/>
        <v>4249254.07</v>
      </c>
      <c r="H9" s="416"/>
      <c r="I9" s="416">
        <f t="shared" ref="I9:L9" si="5">I10</f>
        <v>322740.48</v>
      </c>
      <c r="J9" s="415">
        <f t="shared" si="5"/>
        <v>0</v>
      </c>
      <c r="K9" s="415">
        <f t="shared" si="5"/>
        <v>0</v>
      </c>
      <c r="L9" s="415">
        <f t="shared" si="5"/>
        <v>0</v>
      </c>
    </row>
    <row r="10" s="411" customFormat="1" ht="32.25" customHeight="1" spans="1:12">
      <c r="A10" s="270" t="s">
        <v>125</v>
      </c>
      <c r="B10" s="276" t="s">
        <v>108</v>
      </c>
      <c r="C10" s="267" t="s">
        <v>267</v>
      </c>
      <c r="D10" s="417">
        <f>E10+J10</f>
        <v>18038865.55</v>
      </c>
      <c r="E10" s="417">
        <f>F10+G10+H10+I10</f>
        <v>18038865.55</v>
      </c>
      <c r="F10" s="417">
        <f>11986647+1480224</f>
        <v>13466871</v>
      </c>
      <c r="G10" s="417">
        <v>4249254.07</v>
      </c>
      <c r="H10" s="417"/>
      <c r="I10" s="417">
        <v>322740.48</v>
      </c>
      <c r="J10" s="426"/>
      <c r="K10" s="427"/>
      <c r="L10" s="428"/>
    </row>
    <row r="11" customFormat="1" ht="23.25" customHeight="1" spans="1:13">
      <c r="A11" s="270" t="s">
        <v>202</v>
      </c>
      <c r="B11" s="276" t="s">
        <v>108</v>
      </c>
      <c r="C11" s="267" t="s">
        <v>268</v>
      </c>
      <c r="D11" s="314">
        <v>1480224</v>
      </c>
      <c r="E11" s="314">
        <v>1480224</v>
      </c>
      <c r="F11" s="296"/>
      <c r="G11" s="296"/>
      <c r="H11" s="314">
        <v>1480224</v>
      </c>
      <c r="I11" s="296"/>
      <c r="J11" s="296"/>
      <c r="K11" s="296"/>
      <c r="L11" s="296"/>
      <c r="M11" s="217"/>
    </row>
    <row r="12" customFormat="1" ht="23.25" customHeight="1" spans="1:13">
      <c r="A12" s="270" t="s">
        <v>131</v>
      </c>
      <c r="B12" s="276" t="s">
        <v>108</v>
      </c>
      <c r="C12" s="267" t="s">
        <v>269</v>
      </c>
      <c r="D12" s="314">
        <v>1480224</v>
      </c>
      <c r="E12" s="314">
        <v>1480224</v>
      </c>
      <c r="F12" s="296"/>
      <c r="G12" s="296"/>
      <c r="H12" s="314">
        <v>1480224</v>
      </c>
      <c r="I12" s="296"/>
      <c r="J12" s="296"/>
      <c r="K12" s="296"/>
      <c r="L12" s="296"/>
      <c r="M12" s="217"/>
    </row>
    <row r="13" customFormat="1" ht="23.25" customHeight="1" spans="1:13">
      <c r="A13" s="270" t="s">
        <v>133</v>
      </c>
      <c r="B13" s="276" t="s">
        <v>108</v>
      </c>
      <c r="C13" s="267" t="s">
        <v>206</v>
      </c>
      <c r="D13" s="314">
        <v>1480224</v>
      </c>
      <c r="E13" s="314">
        <v>1480224</v>
      </c>
      <c r="F13" s="296"/>
      <c r="G13" s="296"/>
      <c r="H13" s="314">
        <v>1480224</v>
      </c>
      <c r="I13" s="296"/>
      <c r="J13" s="296"/>
      <c r="K13" s="296"/>
      <c r="L13" s="296"/>
      <c r="M13" s="217"/>
    </row>
    <row r="14" s="380" customFormat="1" ht="23.25" customHeight="1" spans="1:12">
      <c r="A14" s="274"/>
      <c r="B14" s="230" t="s">
        <v>110</v>
      </c>
      <c r="C14" s="275" t="s">
        <v>111</v>
      </c>
      <c r="D14" s="418">
        <f>J14</f>
        <v>12250942</v>
      </c>
      <c r="E14" s="418">
        <v>0</v>
      </c>
      <c r="F14" s="418">
        <v>0</v>
      </c>
      <c r="G14" s="418">
        <v>0</v>
      </c>
      <c r="H14" s="418">
        <v>0</v>
      </c>
      <c r="I14" s="418">
        <v>0</v>
      </c>
      <c r="J14" s="418">
        <f>K14</f>
        <v>12250942</v>
      </c>
      <c r="K14" s="418">
        <v>12250942</v>
      </c>
      <c r="L14" s="253">
        <v>0</v>
      </c>
    </row>
    <row r="15" s="380" customFormat="1" ht="23.25" customHeight="1" spans="1:13">
      <c r="A15" s="283" t="s">
        <v>197</v>
      </c>
      <c r="B15" s="276" t="s">
        <v>110</v>
      </c>
      <c r="C15" s="283" t="s">
        <v>198</v>
      </c>
      <c r="D15" s="419">
        <v>10028492.75</v>
      </c>
      <c r="E15" s="278">
        <v>0</v>
      </c>
      <c r="F15" s="278">
        <v>0</v>
      </c>
      <c r="G15" s="278">
        <v>0</v>
      </c>
      <c r="H15" s="278">
        <v>0</v>
      </c>
      <c r="I15" s="278">
        <v>0</v>
      </c>
      <c r="J15" s="419">
        <v>10028492.75</v>
      </c>
      <c r="K15" s="278">
        <v>10028492.75</v>
      </c>
      <c r="L15" s="429">
        <v>0</v>
      </c>
      <c r="M15" s="217"/>
    </row>
    <row r="16" s="380" customFormat="1" ht="23.25" customHeight="1" spans="1:13">
      <c r="A16" s="283" t="s">
        <v>199</v>
      </c>
      <c r="B16" s="276" t="s">
        <v>110</v>
      </c>
      <c r="C16" s="283" t="s">
        <v>200</v>
      </c>
      <c r="D16" s="419">
        <v>10028492.75</v>
      </c>
      <c r="E16" s="278">
        <v>0</v>
      </c>
      <c r="F16" s="278">
        <v>0</v>
      </c>
      <c r="G16" s="278">
        <v>0</v>
      </c>
      <c r="H16" s="278">
        <v>0</v>
      </c>
      <c r="I16" s="278">
        <v>0</v>
      </c>
      <c r="J16" s="419">
        <v>10028492.75</v>
      </c>
      <c r="K16" s="278">
        <v>10028492.75</v>
      </c>
      <c r="L16" s="429">
        <v>0</v>
      </c>
      <c r="M16" s="217"/>
    </row>
    <row r="17" s="380" customFormat="1" ht="23.25" customHeight="1" spans="1:13">
      <c r="A17" s="283" t="s">
        <v>146</v>
      </c>
      <c r="B17" s="276" t="s">
        <v>110</v>
      </c>
      <c r="C17" s="283" t="s">
        <v>201</v>
      </c>
      <c r="D17" s="419">
        <v>10028492.75</v>
      </c>
      <c r="E17" s="278">
        <v>0</v>
      </c>
      <c r="F17" s="278">
        <v>0</v>
      </c>
      <c r="G17" s="278">
        <v>0</v>
      </c>
      <c r="H17" s="278">
        <v>0</v>
      </c>
      <c r="I17" s="278">
        <v>0</v>
      </c>
      <c r="J17" s="419">
        <v>10028492.75</v>
      </c>
      <c r="K17" s="278">
        <v>10028492.75</v>
      </c>
      <c r="L17" s="429">
        <v>0</v>
      </c>
      <c r="M17" s="217"/>
    </row>
    <row r="18" s="380" customFormat="1" ht="23.25" customHeight="1" spans="1:13">
      <c r="A18" s="283" t="s">
        <v>202</v>
      </c>
      <c r="B18" s="276" t="s">
        <v>110</v>
      </c>
      <c r="C18" s="283" t="s">
        <v>203</v>
      </c>
      <c r="D18" s="419">
        <v>952478</v>
      </c>
      <c r="E18" s="227"/>
      <c r="F18" s="227"/>
      <c r="G18" s="227"/>
      <c r="H18" s="227"/>
      <c r="I18" s="227"/>
      <c r="J18" s="419">
        <v>952478</v>
      </c>
      <c r="K18" s="419">
        <v>952478</v>
      </c>
      <c r="L18" s="227"/>
      <c r="M18" s="217"/>
    </row>
    <row r="19" s="380" customFormat="1" ht="23.25" customHeight="1" spans="1:13">
      <c r="A19" s="283" t="s">
        <v>131</v>
      </c>
      <c r="B19" s="276" t="s">
        <v>110</v>
      </c>
      <c r="C19" s="283" t="s">
        <v>204</v>
      </c>
      <c r="D19" s="419">
        <v>952478</v>
      </c>
      <c r="E19" s="227"/>
      <c r="F19" s="227"/>
      <c r="G19" s="227"/>
      <c r="H19" s="227"/>
      <c r="I19" s="227"/>
      <c r="J19" s="419">
        <v>952478</v>
      </c>
      <c r="K19" s="419">
        <v>952478</v>
      </c>
      <c r="L19" s="227"/>
      <c r="M19" s="217"/>
    </row>
    <row r="20" s="380" customFormat="1" ht="23.25" customHeight="1" spans="1:13">
      <c r="A20" s="283" t="s">
        <v>205</v>
      </c>
      <c r="B20" s="276" t="s">
        <v>110</v>
      </c>
      <c r="C20" s="283" t="s">
        <v>206</v>
      </c>
      <c r="D20" s="419">
        <v>952478</v>
      </c>
      <c r="E20" s="227"/>
      <c r="F20" s="227"/>
      <c r="G20" s="227"/>
      <c r="H20" s="227"/>
      <c r="I20" s="227"/>
      <c r="J20" s="419">
        <v>952478</v>
      </c>
      <c r="K20" s="419">
        <v>952478</v>
      </c>
      <c r="L20" s="227"/>
      <c r="M20" s="217"/>
    </row>
    <row r="21" s="380" customFormat="1" ht="23.25" customHeight="1" spans="1:13">
      <c r="A21" s="283" t="s">
        <v>207</v>
      </c>
      <c r="B21" s="276" t="s">
        <v>110</v>
      </c>
      <c r="C21" s="276" t="s">
        <v>208</v>
      </c>
      <c r="D21" s="419">
        <v>1269971</v>
      </c>
      <c r="E21" s="227"/>
      <c r="F21" s="227"/>
      <c r="G21" s="227"/>
      <c r="H21" s="227"/>
      <c r="I21" s="227"/>
      <c r="J21" s="419">
        <v>1269971</v>
      </c>
      <c r="K21" s="419">
        <v>1269971</v>
      </c>
      <c r="L21" s="227"/>
      <c r="M21" s="217"/>
    </row>
    <row r="22" s="380" customFormat="1" ht="23.25" customHeight="1" spans="1:13">
      <c r="A22" s="283" t="s">
        <v>209</v>
      </c>
      <c r="B22" s="276" t="s">
        <v>110</v>
      </c>
      <c r="C22" s="276" t="s">
        <v>210</v>
      </c>
      <c r="D22" s="419">
        <v>1269971</v>
      </c>
      <c r="E22" s="227"/>
      <c r="F22" s="227"/>
      <c r="G22" s="227"/>
      <c r="H22" s="227"/>
      <c r="I22" s="227"/>
      <c r="J22" s="419">
        <v>1269971</v>
      </c>
      <c r="K22" s="419">
        <v>1269971</v>
      </c>
      <c r="L22" s="227"/>
      <c r="M22" s="217"/>
    </row>
    <row r="23" s="380" customFormat="1" ht="23.25" customHeight="1" spans="1:13">
      <c r="A23" s="283" t="s">
        <v>211</v>
      </c>
      <c r="B23" s="276" t="s">
        <v>110</v>
      </c>
      <c r="C23" s="276" t="s">
        <v>212</v>
      </c>
      <c r="D23" s="419">
        <v>1269971</v>
      </c>
      <c r="E23" s="227"/>
      <c r="F23" s="227"/>
      <c r="G23" s="227"/>
      <c r="H23" s="227"/>
      <c r="I23" s="227"/>
      <c r="J23" s="419">
        <v>1269971</v>
      </c>
      <c r="K23" s="419">
        <v>1269971</v>
      </c>
      <c r="L23" s="227"/>
      <c r="M23" s="217"/>
    </row>
    <row r="24" s="412" customFormat="1" ht="23.25" customHeight="1" spans="1:12">
      <c r="A24" s="275"/>
      <c r="B24" s="231" t="s">
        <v>112</v>
      </c>
      <c r="C24" s="275" t="s">
        <v>113</v>
      </c>
      <c r="D24" s="318">
        <f t="shared" ref="D24:D36" si="6">J24+E24</f>
        <v>725002</v>
      </c>
      <c r="E24" s="318">
        <v>0</v>
      </c>
      <c r="F24" s="318">
        <v>0</v>
      </c>
      <c r="G24" s="318">
        <v>0</v>
      </c>
      <c r="H24" s="318">
        <v>0</v>
      </c>
      <c r="I24" s="318">
        <v>0</v>
      </c>
      <c r="J24" s="318">
        <f t="shared" ref="J24:J37" si="7">K24</f>
        <v>725002</v>
      </c>
      <c r="K24" s="318">
        <v>725002</v>
      </c>
      <c r="L24" s="430">
        <v>0</v>
      </c>
    </row>
    <row r="25" s="263" customFormat="1" ht="23.25" customHeight="1" spans="1:13">
      <c r="A25" s="286" t="s">
        <v>219</v>
      </c>
      <c r="B25" s="376" t="s">
        <v>112</v>
      </c>
      <c r="C25" s="284" t="s">
        <v>208</v>
      </c>
      <c r="D25" s="420">
        <f t="shared" si="6"/>
        <v>162309</v>
      </c>
      <c r="E25" s="420"/>
      <c r="F25" s="420"/>
      <c r="G25" s="420"/>
      <c r="H25" s="420"/>
      <c r="I25" s="420"/>
      <c r="J25" s="420">
        <f t="shared" si="7"/>
        <v>162309</v>
      </c>
      <c r="K25" s="420">
        <f>K26+K29</f>
        <v>162309</v>
      </c>
      <c r="L25" s="287"/>
      <c r="M25" s="431"/>
    </row>
    <row r="26" s="263" customFormat="1" ht="23.25" customHeight="1" spans="1:13">
      <c r="A26" s="286" t="s">
        <v>220</v>
      </c>
      <c r="B26" s="376" t="s">
        <v>112</v>
      </c>
      <c r="C26" s="284" t="s">
        <v>221</v>
      </c>
      <c r="D26" s="420">
        <f t="shared" si="6"/>
        <v>112248</v>
      </c>
      <c r="E26" s="420"/>
      <c r="F26" s="420"/>
      <c r="G26" s="420"/>
      <c r="H26" s="420"/>
      <c r="I26" s="420"/>
      <c r="J26" s="420">
        <f t="shared" si="7"/>
        <v>112248</v>
      </c>
      <c r="K26" s="420">
        <f>K27+K28</f>
        <v>112248</v>
      </c>
      <c r="L26" s="287"/>
      <c r="M26" s="431"/>
    </row>
    <row r="27" s="263" customFormat="1" ht="23.25" customHeight="1" spans="1:13">
      <c r="A27" s="286" t="s">
        <v>222</v>
      </c>
      <c r="B27" s="376" t="s">
        <v>112</v>
      </c>
      <c r="C27" s="284" t="s">
        <v>223</v>
      </c>
      <c r="D27" s="420">
        <f t="shared" si="6"/>
        <v>74832</v>
      </c>
      <c r="E27" s="420"/>
      <c r="F27" s="420"/>
      <c r="G27" s="420"/>
      <c r="H27" s="420"/>
      <c r="I27" s="420"/>
      <c r="J27" s="420">
        <f t="shared" si="7"/>
        <v>74832</v>
      </c>
      <c r="K27" s="420">
        <v>74832</v>
      </c>
      <c r="L27" s="287"/>
      <c r="M27" s="431"/>
    </row>
    <row r="28" s="263" customFormat="1" ht="23.25" customHeight="1" spans="1:13">
      <c r="A28" s="286" t="s">
        <v>224</v>
      </c>
      <c r="B28" s="376" t="s">
        <v>112</v>
      </c>
      <c r="C28" s="284" t="s">
        <v>225</v>
      </c>
      <c r="D28" s="420">
        <f t="shared" si="6"/>
        <v>37416</v>
      </c>
      <c r="E28" s="420"/>
      <c r="F28" s="420"/>
      <c r="G28" s="420"/>
      <c r="H28" s="420"/>
      <c r="I28" s="420"/>
      <c r="J28" s="420">
        <f t="shared" si="7"/>
        <v>37416</v>
      </c>
      <c r="K28" s="420">
        <v>37416</v>
      </c>
      <c r="L28" s="287"/>
      <c r="M28" s="431"/>
    </row>
    <row r="29" s="263" customFormat="1" ht="23.25" customHeight="1" spans="1:13">
      <c r="A29" s="286" t="s">
        <v>226</v>
      </c>
      <c r="B29" s="376" t="s">
        <v>112</v>
      </c>
      <c r="C29" s="284" t="s">
        <v>227</v>
      </c>
      <c r="D29" s="420">
        <f t="shared" si="6"/>
        <v>50061</v>
      </c>
      <c r="E29" s="420"/>
      <c r="F29" s="420"/>
      <c r="G29" s="420"/>
      <c r="H29" s="420"/>
      <c r="I29" s="420"/>
      <c r="J29" s="420">
        <f t="shared" si="7"/>
        <v>50061</v>
      </c>
      <c r="K29" s="420">
        <v>50061</v>
      </c>
      <c r="L29" s="287"/>
      <c r="M29" s="431"/>
    </row>
    <row r="30" s="263" customFormat="1" ht="23.25" customHeight="1" spans="1:13">
      <c r="A30" s="286" t="s">
        <v>228</v>
      </c>
      <c r="B30" s="376" t="s">
        <v>112</v>
      </c>
      <c r="C30" s="284" t="s">
        <v>229</v>
      </c>
      <c r="D30" s="420">
        <f t="shared" si="6"/>
        <v>50061</v>
      </c>
      <c r="E30" s="420"/>
      <c r="F30" s="420"/>
      <c r="G30" s="420"/>
      <c r="H30" s="420"/>
      <c r="I30" s="420"/>
      <c r="J30" s="420">
        <f t="shared" si="7"/>
        <v>50061</v>
      </c>
      <c r="K30" s="420">
        <v>50061</v>
      </c>
      <c r="L30" s="287"/>
      <c r="M30" s="431"/>
    </row>
    <row r="31" s="263" customFormat="1" ht="23.25" customHeight="1" spans="1:13">
      <c r="A31" s="286" t="s">
        <v>230</v>
      </c>
      <c r="B31" s="376" t="s">
        <v>112</v>
      </c>
      <c r="C31" s="284" t="s">
        <v>231</v>
      </c>
      <c r="D31" s="420">
        <f t="shared" si="6"/>
        <v>506569</v>
      </c>
      <c r="E31" s="420"/>
      <c r="F31" s="420"/>
      <c r="G31" s="420"/>
      <c r="H31" s="420"/>
      <c r="I31" s="420"/>
      <c r="J31" s="420">
        <f t="shared" si="7"/>
        <v>506569</v>
      </c>
      <c r="K31" s="420">
        <v>506569</v>
      </c>
      <c r="L31" s="287"/>
      <c r="M31" s="431"/>
    </row>
    <row r="32" s="263" customFormat="1" ht="23.25" customHeight="1" spans="1:13">
      <c r="A32" s="286" t="s">
        <v>123</v>
      </c>
      <c r="B32" s="376" t="s">
        <v>112</v>
      </c>
      <c r="C32" s="284" t="s">
        <v>124</v>
      </c>
      <c r="D32" s="420">
        <f t="shared" si="6"/>
        <v>506569</v>
      </c>
      <c r="E32" s="420"/>
      <c r="F32" s="420"/>
      <c r="G32" s="420"/>
      <c r="H32" s="420"/>
      <c r="I32" s="420"/>
      <c r="J32" s="420">
        <f t="shared" si="7"/>
        <v>506569</v>
      </c>
      <c r="K32" s="420">
        <v>506569</v>
      </c>
      <c r="L32" s="287"/>
      <c r="M32" s="431"/>
    </row>
    <row r="33" s="263" customFormat="1" ht="23.25" customHeight="1" spans="1:13">
      <c r="A33" s="286" t="s">
        <v>232</v>
      </c>
      <c r="B33" s="376" t="s">
        <v>112</v>
      </c>
      <c r="C33" s="284" t="s">
        <v>233</v>
      </c>
      <c r="D33" s="420">
        <f t="shared" si="6"/>
        <v>506569</v>
      </c>
      <c r="E33" s="420"/>
      <c r="F33" s="420"/>
      <c r="G33" s="420"/>
      <c r="H33" s="420"/>
      <c r="I33" s="420"/>
      <c r="J33" s="420">
        <f t="shared" si="7"/>
        <v>506569</v>
      </c>
      <c r="K33" s="420">
        <v>506569</v>
      </c>
      <c r="L33" s="287"/>
      <c r="M33" s="431"/>
    </row>
    <row r="34" s="263" customFormat="1" ht="23.25" customHeight="1" spans="1:13">
      <c r="A34" s="286" t="s">
        <v>202</v>
      </c>
      <c r="B34" s="376" t="s">
        <v>112</v>
      </c>
      <c r="C34" s="284" t="s">
        <v>234</v>
      </c>
      <c r="D34" s="420">
        <f t="shared" si="6"/>
        <v>56124</v>
      </c>
      <c r="E34" s="420"/>
      <c r="F34" s="420"/>
      <c r="G34" s="420"/>
      <c r="H34" s="420"/>
      <c r="I34" s="420"/>
      <c r="J34" s="420">
        <f t="shared" si="7"/>
        <v>56124</v>
      </c>
      <c r="K34" s="420">
        <v>56124</v>
      </c>
      <c r="L34" s="287"/>
      <c r="M34" s="431"/>
    </row>
    <row r="35" s="263" customFormat="1" ht="23.25" customHeight="1" spans="1:13">
      <c r="A35" s="286" t="s">
        <v>131</v>
      </c>
      <c r="B35" s="376" t="s">
        <v>112</v>
      </c>
      <c r="C35" s="284" t="s">
        <v>235</v>
      </c>
      <c r="D35" s="420">
        <f t="shared" si="6"/>
        <v>56124</v>
      </c>
      <c r="E35" s="420"/>
      <c r="F35" s="420"/>
      <c r="G35" s="420"/>
      <c r="H35" s="420"/>
      <c r="I35" s="420"/>
      <c r="J35" s="420">
        <f t="shared" si="7"/>
        <v>56124</v>
      </c>
      <c r="K35" s="420">
        <v>56124</v>
      </c>
      <c r="L35" s="287"/>
      <c r="M35" s="431"/>
    </row>
    <row r="36" s="263" customFormat="1" ht="23.25" customHeight="1" spans="1:13">
      <c r="A36" s="286" t="s">
        <v>205</v>
      </c>
      <c r="B36" s="376" t="s">
        <v>112</v>
      </c>
      <c r="C36" s="284" t="s">
        <v>134</v>
      </c>
      <c r="D36" s="420">
        <f t="shared" si="6"/>
        <v>56124</v>
      </c>
      <c r="E36" s="420"/>
      <c r="F36" s="420"/>
      <c r="G36" s="420"/>
      <c r="H36" s="420"/>
      <c r="I36" s="420"/>
      <c r="J36" s="420">
        <f t="shared" si="7"/>
        <v>56124</v>
      </c>
      <c r="K36" s="420">
        <v>56124</v>
      </c>
      <c r="L36" s="287"/>
      <c r="M36" s="431"/>
    </row>
    <row r="37" ht="23.25" customHeight="1" spans="1:12">
      <c r="A37" s="289"/>
      <c r="B37" s="230" t="s">
        <v>114</v>
      </c>
      <c r="C37" s="230" t="s">
        <v>115</v>
      </c>
      <c r="D37" s="421">
        <f>E37+J37</f>
        <v>4214502.54</v>
      </c>
      <c r="E37" s="421"/>
      <c r="F37" s="421"/>
      <c r="G37" s="421"/>
      <c r="H37" s="421"/>
      <c r="I37" s="421"/>
      <c r="J37" s="421">
        <f t="shared" si="7"/>
        <v>4214502.54</v>
      </c>
      <c r="K37" s="421">
        <v>4214502.54</v>
      </c>
      <c r="L37" s="296"/>
    </row>
    <row r="38" ht="23.25" customHeight="1" spans="1:12">
      <c r="A38" s="276">
        <v>220</v>
      </c>
      <c r="B38" s="276" t="s">
        <v>114</v>
      </c>
      <c r="C38" s="276" t="s">
        <v>122</v>
      </c>
      <c r="D38" s="422">
        <v>3886249</v>
      </c>
      <c r="E38" s="423"/>
      <c r="F38" s="423"/>
      <c r="G38" s="423"/>
      <c r="H38" s="423"/>
      <c r="I38" s="423"/>
      <c r="J38" s="422">
        <v>3886249</v>
      </c>
      <c r="K38" s="422">
        <v>3886249</v>
      </c>
      <c r="L38" s="296"/>
    </row>
    <row r="39" ht="23.25" customHeight="1" spans="1:12">
      <c r="A39" s="276" t="s">
        <v>123</v>
      </c>
      <c r="B39" s="276" t="s">
        <v>114</v>
      </c>
      <c r="C39" s="276" t="s">
        <v>145</v>
      </c>
      <c r="D39" s="422">
        <v>3886249</v>
      </c>
      <c r="E39" s="423"/>
      <c r="F39" s="423"/>
      <c r="G39" s="423"/>
      <c r="H39" s="423"/>
      <c r="I39" s="423"/>
      <c r="J39" s="422">
        <v>3886249</v>
      </c>
      <c r="K39" s="422">
        <v>3886249</v>
      </c>
      <c r="L39" s="296"/>
    </row>
    <row r="40" ht="23.25" customHeight="1" spans="1:12">
      <c r="A40" s="276" t="s">
        <v>146</v>
      </c>
      <c r="B40" s="276" t="s">
        <v>114</v>
      </c>
      <c r="C40" s="276" t="s">
        <v>147</v>
      </c>
      <c r="D40" s="422">
        <v>3886249</v>
      </c>
      <c r="E40" s="423"/>
      <c r="F40" s="423"/>
      <c r="G40" s="423"/>
      <c r="H40" s="423"/>
      <c r="I40" s="423"/>
      <c r="J40" s="422">
        <v>3886249</v>
      </c>
      <c r="K40" s="422">
        <v>3886249</v>
      </c>
      <c r="L40" s="296"/>
    </row>
    <row r="41" ht="23.25" customHeight="1" spans="1:12">
      <c r="A41" s="276" t="s">
        <v>129</v>
      </c>
      <c r="B41" s="276" t="s">
        <v>114</v>
      </c>
      <c r="C41" s="276" t="s">
        <v>130</v>
      </c>
      <c r="D41" s="422">
        <v>328254</v>
      </c>
      <c r="E41" s="296"/>
      <c r="F41" s="296"/>
      <c r="G41" s="296"/>
      <c r="H41" s="296"/>
      <c r="I41" s="296"/>
      <c r="J41" s="422">
        <v>328254</v>
      </c>
      <c r="K41" s="422">
        <v>328254</v>
      </c>
      <c r="L41" s="296"/>
    </row>
    <row r="42" ht="23.25" customHeight="1" spans="1:12">
      <c r="A42" s="276" t="s">
        <v>131</v>
      </c>
      <c r="B42" s="276" t="s">
        <v>114</v>
      </c>
      <c r="C42" s="276" t="s">
        <v>132</v>
      </c>
      <c r="D42" s="422">
        <v>328254</v>
      </c>
      <c r="E42" s="296"/>
      <c r="F42" s="296"/>
      <c r="G42" s="296"/>
      <c r="H42" s="296"/>
      <c r="I42" s="296"/>
      <c r="J42" s="422">
        <v>328254</v>
      </c>
      <c r="K42" s="422">
        <v>328254</v>
      </c>
      <c r="L42" s="296"/>
    </row>
    <row r="43" ht="23.25" customHeight="1" spans="1:12">
      <c r="A43" s="276" t="s">
        <v>133</v>
      </c>
      <c r="B43" s="276" t="s">
        <v>114</v>
      </c>
      <c r="C43" s="276" t="s">
        <v>134</v>
      </c>
      <c r="D43" s="422">
        <v>328254</v>
      </c>
      <c r="E43" s="296"/>
      <c r="F43" s="296"/>
      <c r="G43" s="296"/>
      <c r="H43" s="296"/>
      <c r="I43" s="296"/>
      <c r="J43" s="422">
        <v>328254</v>
      </c>
      <c r="K43" s="422">
        <v>328254</v>
      </c>
      <c r="L43" s="296"/>
    </row>
    <row r="44" ht="23.25" customHeight="1" spans="1:12">
      <c r="A44" s="239"/>
      <c r="B44" s="239"/>
      <c r="C44" s="239"/>
      <c r="D44" s="239"/>
      <c r="E44" s="239"/>
      <c r="F44" s="239"/>
      <c r="G44" s="239"/>
      <c r="H44" s="239"/>
      <c r="I44" s="239"/>
      <c r="J44" s="239"/>
      <c r="K44" s="239"/>
      <c r="L44" s="239"/>
    </row>
    <row r="45" ht="23.25" customHeight="1" spans="1:12">
      <c r="A45" s="239"/>
      <c r="B45" s="239"/>
      <c r="C45" s="239"/>
      <c r="D45" s="239"/>
      <c r="E45" s="239"/>
      <c r="F45" s="239"/>
      <c r="G45" s="239"/>
      <c r="H45" s="239"/>
      <c r="I45" s="239"/>
      <c r="J45" s="239"/>
      <c r="K45" s="239"/>
      <c r="L45" s="239"/>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2"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1"/>
  <sheetViews>
    <sheetView showGridLines="0" showZeros="0" workbookViewId="0">
      <pane xSplit="3" ySplit="6" topLeftCell="D7" activePane="bottomRight" state="frozen"/>
      <selection/>
      <selection pane="topRight"/>
      <selection pane="bottomLeft"/>
      <selection pane="bottomRight" activeCell="C7" sqref="C7"/>
    </sheetView>
  </sheetViews>
  <sheetFormatPr defaultColWidth="9.12222222222222" defaultRowHeight="11.25"/>
  <cols>
    <col min="1" max="1" width="23.3333333333333" style="217" customWidth="1"/>
    <col min="2" max="2" width="13" style="217" customWidth="1"/>
    <col min="3" max="3" width="41.6222222222222" style="217" customWidth="1"/>
    <col min="4" max="4" width="17.1222222222222" style="217" customWidth="1"/>
    <col min="5" max="5" width="18.3333333333333" style="217" customWidth="1"/>
    <col min="6" max="6" width="16.1222222222222" style="217" customWidth="1"/>
    <col min="7" max="7" width="12.8777777777778" style="217" customWidth="1"/>
    <col min="8" max="8" width="10.6222222222222" style="217" customWidth="1"/>
    <col min="9" max="9" width="16.5" style="217" customWidth="1"/>
    <col min="10" max="11" width="15.1222222222222" style="217" customWidth="1"/>
    <col min="12" max="12" width="10.6222222222222" style="217" customWidth="1"/>
    <col min="13" max="13" width="16" style="217" customWidth="1"/>
    <col min="14" max="14" width="13.1222222222222" style="217" customWidth="1"/>
    <col min="15" max="16" width="16.6222222222222" style="217" customWidth="1"/>
    <col min="17" max="17" width="10.6222222222222" style="217" customWidth="1"/>
    <col min="18" max="16384" width="9.12222222222222" style="217"/>
  </cols>
  <sheetData>
    <row r="1" ht="22.5" customHeight="1" spans="1:18">
      <c r="A1" s="364"/>
      <c r="B1" s="365"/>
      <c r="C1" s="218"/>
      <c r="D1" s="381"/>
      <c r="E1" s="381"/>
      <c r="F1" s="381"/>
      <c r="G1" s="381"/>
      <c r="H1" s="381"/>
      <c r="I1" s="381"/>
      <c r="J1" s="381"/>
      <c r="K1" s="381"/>
      <c r="L1" s="381"/>
      <c r="M1" s="381"/>
      <c r="N1" s="381"/>
      <c r="O1" s="381"/>
      <c r="P1" s="405" t="s">
        <v>459</v>
      </c>
      <c r="Q1" s="405"/>
      <c r="R1" s="239"/>
    </row>
    <row r="2" ht="22.5" customHeight="1" spans="1:18">
      <c r="A2" s="382" t="s">
        <v>460</v>
      </c>
      <c r="B2" s="382"/>
      <c r="C2" s="382"/>
      <c r="D2" s="382"/>
      <c r="E2" s="382"/>
      <c r="F2" s="382"/>
      <c r="G2" s="382"/>
      <c r="H2" s="382"/>
      <c r="I2" s="382"/>
      <c r="J2" s="382"/>
      <c r="K2" s="382"/>
      <c r="L2" s="382"/>
      <c r="M2" s="382"/>
      <c r="N2" s="382"/>
      <c r="O2" s="382"/>
      <c r="P2" s="382"/>
      <c r="Q2" s="382"/>
      <c r="R2" s="239"/>
    </row>
    <row r="3" ht="22.5" customHeight="1" spans="1:18">
      <c r="A3" s="383"/>
      <c r="B3" s="384"/>
      <c r="C3" s="384"/>
      <c r="D3" s="384"/>
      <c r="E3" s="384"/>
      <c r="F3" s="384"/>
      <c r="G3" s="384"/>
      <c r="H3" s="381"/>
      <c r="I3" s="381"/>
      <c r="J3" s="381"/>
      <c r="K3" s="381"/>
      <c r="L3" s="381"/>
      <c r="M3" s="381"/>
      <c r="N3" s="381"/>
      <c r="O3" s="381"/>
      <c r="P3" s="406" t="s">
        <v>88</v>
      </c>
      <c r="Q3" s="406"/>
      <c r="R3" s="239"/>
    </row>
    <row r="4" ht="22.5" customHeight="1" spans="1:18">
      <c r="A4" s="227" t="s">
        <v>118</v>
      </c>
      <c r="B4" s="385" t="s">
        <v>89</v>
      </c>
      <c r="C4" s="386" t="s">
        <v>119</v>
      </c>
      <c r="D4" s="223" t="s">
        <v>91</v>
      </c>
      <c r="E4" s="227" t="s">
        <v>440</v>
      </c>
      <c r="F4" s="227"/>
      <c r="G4" s="227"/>
      <c r="H4" s="227"/>
      <c r="I4" s="227"/>
      <c r="J4" s="227"/>
      <c r="K4" s="227"/>
      <c r="L4" s="227"/>
      <c r="M4" s="227"/>
      <c r="N4" s="227"/>
      <c r="O4" s="407" t="s">
        <v>443</v>
      </c>
      <c r="P4" s="407"/>
      <c r="Q4" s="407"/>
      <c r="R4" s="239"/>
    </row>
    <row r="5" ht="39" customHeight="1" spans="1:18">
      <c r="A5" s="227"/>
      <c r="B5" s="387"/>
      <c r="C5" s="388"/>
      <c r="D5" s="227"/>
      <c r="E5" s="385" t="s">
        <v>160</v>
      </c>
      <c r="F5" s="224" t="s">
        <v>461</v>
      </c>
      <c r="G5" s="224" t="s">
        <v>282</v>
      </c>
      <c r="H5" s="224" t="s">
        <v>283</v>
      </c>
      <c r="I5" s="224" t="s">
        <v>462</v>
      </c>
      <c r="J5" s="224" t="s">
        <v>285</v>
      </c>
      <c r="K5" s="224" t="s">
        <v>281</v>
      </c>
      <c r="L5" s="224" t="s">
        <v>288</v>
      </c>
      <c r="M5" s="224" t="s">
        <v>463</v>
      </c>
      <c r="N5" s="224" t="s">
        <v>291</v>
      </c>
      <c r="O5" s="408" t="s">
        <v>160</v>
      </c>
      <c r="P5" s="222" t="s">
        <v>464</v>
      </c>
      <c r="Q5" s="222" t="s">
        <v>458</v>
      </c>
      <c r="R5" s="239"/>
    </row>
    <row r="6" customFormat="1" ht="39" customHeight="1" spans="1:18">
      <c r="A6" s="227"/>
      <c r="B6" s="230" t="s">
        <v>106</v>
      </c>
      <c r="C6" s="230" t="s">
        <v>107</v>
      </c>
      <c r="D6" s="389">
        <f>E6+O6</f>
        <v>32056713</v>
      </c>
      <c r="E6" s="389">
        <v>29682139</v>
      </c>
      <c r="F6" s="389">
        <v>28569339</v>
      </c>
      <c r="G6" s="389">
        <v>214000</v>
      </c>
      <c r="H6" s="389">
        <v>0</v>
      </c>
      <c r="I6" s="389">
        <v>0</v>
      </c>
      <c r="J6" s="389">
        <v>428000</v>
      </c>
      <c r="K6" s="389">
        <v>0</v>
      </c>
      <c r="L6" s="389">
        <v>0</v>
      </c>
      <c r="M6" s="389">
        <v>107000</v>
      </c>
      <c r="N6" s="389">
        <v>363800</v>
      </c>
      <c r="O6" s="408">
        <f>O18+O22+O26</f>
        <v>2374574</v>
      </c>
      <c r="P6" s="408">
        <f>P18+P22+P26</f>
        <v>2374574</v>
      </c>
      <c r="Q6" s="222"/>
      <c r="R6" s="239"/>
    </row>
    <row r="7" s="1" customFormat="1" ht="22.5" customHeight="1" spans="1:18">
      <c r="A7" s="373"/>
      <c r="B7" s="230" t="s">
        <v>108</v>
      </c>
      <c r="C7" s="230" t="s">
        <v>109</v>
      </c>
      <c r="D7" s="390">
        <v>29682139</v>
      </c>
      <c r="E7" s="389">
        <f t="shared" ref="E7:Q7" si="0">E8+E12+E15</f>
        <v>29682139</v>
      </c>
      <c r="F7" s="389">
        <f t="shared" si="0"/>
        <v>28569339</v>
      </c>
      <c r="G7" s="389">
        <f t="shared" si="0"/>
        <v>214000</v>
      </c>
      <c r="H7" s="389">
        <f t="shared" si="0"/>
        <v>0</v>
      </c>
      <c r="I7" s="389">
        <f t="shared" si="0"/>
        <v>0</v>
      </c>
      <c r="J7" s="389">
        <f t="shared" si="0"/>
        <v>428000</v>
      </c>
      <c r="K7" s="389">
        <f t="shared" si="0"/>
        <v>0</v>
      </c>
      <c r="L7" s="389">
        <f t="shared" si="0"/>
        <v>0</v>
      </c>
      <c r="M7" s="389">
        <f t="shared" si="0"/>
        <v>107000</v>
      </c>
      <c r="N7" s="389">
        <f t="shared" si="0"/>
        <v>363800</v>
      </c>
      <c r="O7" s="396">
        <f t="shared" si="0"/>
        <v>0</v>
      </c>
      <c r="P7" s="396">
        <f t="shared" si="0"/>
        <v>0</v>
      </c>
      <c r="Q7" s="396">
        <f t="shared" si="0"/>
        <v>0</v>
      </c>
      <c r="R7" s="355"/>
    </row>
    <row r="8" s="1" customFormat="1" ht="22.5" customHeight="1" spans="1:18">
      <c r="A8" s="391">
        <v>220</v>
      </c>
      <c r="B8" s="392"/>
      <c r="C8" s="393" t="s">
        <v>122</v>
      </c>
      <c r="D8" s="314">
        <v>4511915</v>
      </c>
      <c r="E8" s="394">
        <f t="shared" ref="E8:Q8" si="1">E9</f>
        <v>4511915</v>
      </c>
      <c r="F8" s="394">
        <f t="shared" si="1"/>
        <v>3399115</v>
      </c>
      <c r="G8" s="394">
        <f t="shared" si="1"/>
        <v>214000</v>
      </c>
      <c r="H8" s="394">
        <f t="shared" si="1"/>
        <v>0</v>
      </c>
      <c r="I8" s="394">
        <f t="shared" si="1"/>
        <v>0</v>
      </c>
      <c r="J8" s="394">
        <f t="shared" si="1"/>
        <v>428000</v>
      </c>
      <c r="K8" s="394">
        <f t="shared" si="1"/>
        <v>0</v>
      </c>
      <c r="L8" s="394">
        <f t="shared" si="1"/>
        <v>0</v>
      </c>
      <c r="M8" s="394">
        <f t="shared" si="1"/>
        <v>107000</v>
      </c>
      <c r="N8" s="394">
        <f t="shared" si="1"/>
        <v>363800</v>
      </c>
      <c r="O8" s="394">
        <f t="shared" si="1"/>
        <v>0</v>
      </c>
      <c r="P8" s="394">
        <f t="shared" si="1"/>
        <v>0</v>
      </c>
      <c r="Q8" s="394">
        <f t="shared" si="1"/>
        <v>0</v>
      </c>
      <c r="R8" s="355"/>
    </row>
    <row r="9" s="1" customFormat="1" ht="22.5" customHeight="1" spans="1:18">
      <c r="A9" s="391" t="s">
        <v>123</v>
      </c>
      <c r="B9" s="392"/>
      <c r="C9" s="393" t="s">
        <v>124</v>
      </c>
      <c r="D9" s="314">
        <v>4511915</v>
      </c>
      <c r="E9" s="394">
        <f t="shared" ref="E9:Q9" si="2">E10+E11</f>
        <v>4511915</v>
      </c>
      <c r="F9" s="394">
        <f t="shared" si="2"/>
        <v>3399115</v>
      </c>
      <c r="G9" s="394">
        <f t="shared" si="2"/>
        <v>214000</v>
      </c>
      <c r="H9" s="394">
        <f t="shared" si="2"/>
        <v>0</v>
      </c>
      <c r="I9" s="394">
        <f t="shared" si="2"/>
        <v>0</v>
      </c>
      <c r="J9" s="394">
        <f t="shared" si="2"/>
        <v>428000</v>
      </c>
      <c r="K9" s="394">
        <f t="shared" si="2"/>
        <v>0</v>
      </c>
      <c r="L9" s="394">
        <f t="shared" si="2"/>
        <v>0</v>
      </c>
      <c r="M9" s="394">
        <f t="shared" si="2"/>
        <v>107000</v>
      </c>
      <c r="N9" s="394">
        <f t="shared" si="2"/>
        <v>363800</v>
      </c>
      <c r="O9" s="394">
        <f t="shared" si="2"/>
        <v>0</v>
      </c>
      <c r="P9" s="394">
        <f t="shared" si="2"/>
        <v>0</v>
      </c>
      <c r="Q9" s="394">
        <f t="shared" si="2"/>
        <v>0</v>
      </c>
      <c r="R9" s="355"/>
    </row>
    <row r="10" customFormat="1" ht="27" customHeight="1" spans="1:17">
      <c r="A10" s="395" t="s">
        <v>465</v>
      </c>
      <c r="B10" s="274"/>
      <c r="C10" s="357" t="s">
        <v>126</v>
      </c>
      <c r="D10" s="314">
        <v>1899042</v>
      </c>
      <c r="E10" s="396">
        <f t="shared" ref="E10:E19" si="3">SUM(F10:N10)</f>
        <v>1899042</v>
      </c>
      <c r="F10" s="396">
        <f>1899042-G10-H10-I10-J10-K10-L10-M10-N10</f>
        <v>786242</v>
      </c>
      <c r="G10" s="396">
        <v>214000</v>
      </c>
      <c r="H10" s="397"/>
      <c r="I10" s="397"/>
      <c r="J10" s="396">
        <v>428000</v>
      </c>
      <c r="K10" s="397"/>
      <c r="L10" s="397"/>
      <c r="M10" s="396">
        <v>107000</v>
      </c>
      <c r="N10" s="396">
        <v>363800</v>
      </c>
      <c r="O10" s="409"/>
      <c r="P10" s="409"/>
      <c r="Q10" s="409"/>
    </row>
    <row r="11" ht="22.5" customHeight="1" spans="1:18">
      <c r="A11" s="391" t="s">
        <v>466</v>
      </c>
      <c r="B11" s="392"/>
      <c r="C11" s="357" t="s">
        <v>128</v>
      </c>
      <c r="D11" s="315">
        <v>2612873</v>
      </c>
      <c r="E11" s="396">
        <f t="shared" si="3"/>
        <v>2612873</v>
      </c>
      <c r="F11" s="315">
        <v>2612873</v>
      </c>
      <c r="G11" s="315"/>
      <c r="H11" s="398"/>
      <c r="I11" s="398"/>
      <c r="J11" s="398"/>
      <c r="K11" s="398"/>
      <c r="L11" s="398"/>
      <c r="M11" s="398"/>
      <c r="N11" s="398"/>
      <c r="O11" s="410"/>
      <c r="P11" s="410"/>
      <c r="Q11" s="410"/>
      <c r="R11" s="239"/>
    </row>
    <row r="12" ht="22.5" customHeight="1" spans="1:18">
      <c r="A12" s="286" t="s">
        <v>129</v>
      </c>
      <c r="B12" s="373"/>
      <c r="C12" s="357" t="s">
        <v>130</v>
      </c>
      <c r="D12" s="314">
        <v>1480224</v>
      </c>
      <c r="E12" s="314">
        <f>E13</f>
        <v>1480224</v>
      </c>
      <c r="F12" s="314">
        <f t="shared" ref="F12:F16" si="4">F13</f>
        <v>1480224</v>
      </c>
      <c r="G12" s="314"/>
      <c r="H12" s="398"/>
      <c r="I12" s="398"/>
      <c r="J12" s="398"/>
      <c r="K12" s="398"/>
      <c r="L12" s="398"/>
      <c r="M12" s="398"/>
      <c r="N12" s="398"/>
      <c r="O12" s="410"/>
      <c r="P12" s="410"/>
      <c r="Q12" s="410"/>
      <c r="R12" s="239"/>
    </row>
    <row r="13" ht="22.5" customHeight="1" spans="1:18">
      <c r="A13" s="286" t="s">
        <v>131</v>
      </c>
      <c r="B13" s="373"/>
      <c r="C13" s="357" t="s">
        <v>132</v>
      </c>
      <c r="D13" s="314">
        <v>1480224</v>
      </c>
      <c r="E13" s="314">
        <f>E14</f>
        <v>1480224</v>
      </c>
      <c r="F13" s="314">
        <f t="shared" si="4"/>
        <v>1480224</v>
      </c>
      <c r="G13" s="314"/>
      <c r="H13" s="398"/>
      <c r="I13" s="398"/>
      <c r="J13" s="398"/>
      <c r="K13" s="398"/>
      <c r="L13" s="398"/>
      <c r="M13" s="398"/>
      <c r="N13" s="398"/>
      <c r="O13" s="410"/>
      <c r="P13" s="410"/>
      <c r="Q13" s="410"/>
      <c r="R13" s="239"/>
    </row>
    <row r="14" ht="22.5" customHeight="1" spans="1:18">
      <c r="A14" s="286" t="s">
        <v>467</v>
      </c>
      <c r="B14" s="373"/>
      <c r="C14" s="357" t="s">
        <v>134</v>
      </c>
      <c r="D14" s="314">
        <v>1480224</v>
      </c>
      <c r="E14" s="396">
        <f t="shared" si="3"/>
        <v>1480224</v>
      </c>
      <c r="F14" s="314">
        <v>1480224</v>
      </c>
      <c r="G14" s="314"/>
      <c r="H14" s="398"/>
      <c r="I14" s="398"/>
      <c r="J14" s="398"/>
      <c r="K14" s="398"/>
      <c r="L14" s="398"/>
      <c r="M14" s="398"/>
      <c r="N14" s="398"/>
      <c r="O14" s="410"/>
      <c r="P14" s="410"/>
      <c r="Q14" s="410"/>
      <c r="R14" s="239"/>
    </row>
    <row r="15" ht="22.5" customHeight="1" spans="1:18">
      <c r="A15" s="286" t="s">
        <v>135</v>
      </c>
      <c r="B15" s="373"/>
      <c r="C15" s="357" t="s">
        <v>136</v>
      </c>
      <c r="D15" s="314">
        <v>23690000</v>
      </c>
      <c r="E15" s="396">
        <f t="shared" si="3"/>
        <v>23690000</v>
      </c>
      <c r="F15" s="314">
        <f>F16+F18</f>
        <v>23690000</v>
      </c>
      <c r="G15" s="314"/>
      <c r="H15" s="398"/>
      <c r="I15" s="398"/>
      <c r="J15" s="398"/>
      <c r="K15" s="398"/>
      <c r="L15" s="398"/>
      <c r="M15" s="398"/>
      <c r="N15" s="398"/>
      <c r="O15" s="410"/>
      <c r="P15" s="410"/>
      <c r="Q15" s="410"/>
      <c r="R15" s="239"/>
    </row>
    <row r="16" ht="22.5" customHeight="1" spans="1:18">
      <c r="A16" s="286" t="s">
        <v>468</v>
      </c>
      <c r="B16" s="373"/>
      <c r="C16" s="357" t="s">
        <v>142</v>
      </c>
      <c r="D16" s="314">
        <v>1140000</v>
      </c>
      <c r="E16" s="396">
        <f t="shared" si="3"/>
        <v>1140000</v>
      </c>
      <c r="F16" s="314">
        <f t="shared" si="4"/>
        <v>1140000</v>
      </c>
      <c r="G16" s="314"/>
      <c r="H16" s="398"/>
      <c r="I16" s="398"/>
      <c r="J16" s="398"/>
      <c r="K16" s="398"/>
      <c r="L16" s="398"/>
      <c r="M16" s="398"/>
      <c r="N16" s="398"/>
      <c r="O16" s="410"/>
      <c r="P16" s="410"/>
      <c r="Q16" s="410"/>
      <c r="R16" s="239"/>
    </row>
    <row r="17" ht="22.5" customHeight="1" spans="1:18">
      <c r="A17" s="286" t="s">
        <v>469</v>
      </c>
      <c r="B17" s="373"/>
      <c r="C17" s="357" t="s">
        <v>196</v>
      </c>
      <c r="D17" s="314">
        <v>1140000</v>
      </c>
      <c r="E17" s="396">
        <f t="shared" si="3"/>
        <v>1140000</v>
      </c>
      <c r="F17" s="314">
        <v>1140000</v>
      </c>
      <c r="G17" s="314"/>
      <c r="H17" s="398"/>
      <c r="I17" s="398"/>
      <c r="J17" s="398"/>
      <c r="K17" s="398"/>
      <c r="L17" s="398"/>
      <c r="M17" s="398"/>
      <c r="N17" s="398"/>
      <c r="O17" s="410"/>
      <c r="P17" s="410"/>
      <c r="Q17" s="410"/>
      <c r="R17" s="239"/>
    </row>
    <row r="18" s="379" customFormat="1" ht="22.5" customHeight="1" spans="1:25">
      <c r="A18" s="270" t="s">
        <v>314</v>
      </c>
      <c r="B18" s="399"/>
      <c r="C18" s="357" t="s">
        <v>138</v>
      </c>
      <c r="D18" s="314">
        <v>22550000</v>
      </c>
      <c r="E18" s="396">
        <f t="shared" si="3"/>
        <v>22550000</v>
      </c>
      <c r="F18" s="314">
        <v>22550000</v>
      </c>
      <c r="G18" s="296"/>
      <c r="H18" s="296"/>
      <c r="I18" s="296"/>
      <c r="J18" s="296"/>
      <c r="K18" s="296"/>
      <c r="L18" s="296"/>
      <c r="M18" s="296"/>
      <c r="N18" s="296"/>
      <c r="O18" s="296"/>
      <c r="P18" s="296"/>
      <c r="Q18" s="296"/>
      <c r="R18" s="239"/>
      <c r="S18" s="217"/>
      <c r="T18" s="217"/>
      <c r="U18" s="217"/>
      <c r="V18" s="217"/>
      <c r="W18" s="217"/>
      <c r="X18" s="217"/>
      <c r="Y18" s="217"/>
    </row>
    <row r="19" customFormat="1" ht="22.5" customHeight="1" spans="1:20">
      <c r="A19" s="360">
        <v>2120899</v>
      </c>
      <c r="B19" s="400"/>
      <c r="C19" s="357" t="s">
        <v>140</v>
      </c>
      <c r="D19" s="314">
        <v>22550000</v>
      </c>
      <c r="E19" s="396">
        <f t="shared" si="3"/>
        <v>22550000</v>
      </c>
      <c r="F19" s="314">
        <v>22550000</v>
      </c>
      <c r="G19" s="296"/>
      <c r="H19" s="296"/>
      <c r="I19" s="296"/>
      <c r="J19" s="296"/>
      <c r="K19" s="296"/>
      <c r="L19" s="296"/>
      <c r="M19" s="296"/>
      <c r="N19" s="296"/>
      <c r="O19" s="296"/>
      <c r="P19" s="296"/>
      <c r="Q19" s="296"/>
      <c r="R19" s="239"/>
      <c r="S19" s="217"/>
      <c r="T19" s="217"/>
    </row>
    <row r="20" s="380" customFormat="1" ht="22.5" customHeight="1" spans="1:18">
      <c r="A20" s="401"/>
      <c r="B20" s="230" t="s">
        <v>110</v>
      </c>
      <c r="C20" s="275" t="s">
        <v>111</v>
      </c>
      <c r="D20" s="264">
        <v>2242563</v>
      </c>
      <c r="E20" s="264">
        <v>0</v>
      </c>
      <c r="F20" s="264">
        <v>0</v>
      </c>
      <c r="G20" s="264">
        <v>0</v>
      </c>
      <c r="H20" s="264">
        <v>0</v>
      </c>
      <c r="I20" s="264">
        <v>0</v>
      </c>
      <c r="J20" s="264">
        <v>0</v>
      </c>
      <c r="K20" s="264">
        <v>0</v>
      </c>
      <c r="L20" s="264">
        <v>0</v>
      </c>
      <c r="M20" s="264">
        <v>0</v>
      </c>
      <c r="N20" s="264">
        <v>0</v>
      </c>
      <c r="O20" s="264">
        <v>2242563</v>
      </c>
      <c r="P20" s="264">
        <v>2242563</v>
      </c>
      <c r="Q20" s="264">
        <v>0</v>
      </c>
      <c r="R20" s="239"/>
    </row>
    <row r="21" customFormat="1" ht="22.5" customHeight="1" spans="1:17">
      <c r="A21" s="283">
        <v>220</v>
      </c>
      <c r="B21" s="276" t="s">
        <v>110</v>
      </c>
      <c r="C21" s="283" t="s">
        <v>122</v>
      </c>
      <c r="D21" s="268">
        <v>2242563</v>
      </c>
      <c r="E21" s="268">
        <v>0</v>
      </c>
      <c r="F21" s="268">
        <v>0</v>
      </c>
      <c r="G21" s="268">
        <v>0</v>
      </c>
      <c r="H21" s="268">
        <v>0</v>
      </c>
      <c r="I21" s="268">
        <v>0</v>
      </c>
      <c r="J21" s="268">
        <v>0</v>
      </c>
      <c r="K21" s="268">
        <v>0</v>
      </c>
      <c r="L21" s="268">
        <v>0</v>
      </c>
      <c r="M21" s="268">
        <v>0</v>
      </c>
      <c r="N21" s="268">
        <v>0</v>
      </c>
      <c r="O21" s="268">
        <v>2242563</v>
      </c>
      <c r="P21" s="268">
        <v>2242563</v>
      </c>
      <c r="Q21" s="264">
        <v>0</v>
      </c>
    </row>
    <row r="22" ht="22.5" customHeight="1" spans="1:18">
      <c r="A22" s="283" t="s">
        <v>123</v>
      </c>
      <c r="B22" s="276" t="s">
        <v>110</v>
      </c>
      <c r="C22" s="283" t="s">
        <v>145</v>
      </c>
      <c r="D22" s="268">
        <v>2242563</v>
      </c>
      <c r="E22" s="268">
        <v>0</v>
      </c>
      <c r="F22" s="268">
        <v>0</v>
      </c>
      <c r="G22" s="268">
        <v>0</v>
      </c>
      <c r="H22" s="268">
        <v>0</v>
      </c>
      <c r="I22" s="268">
        <v>0</v>
      </c>
      <c r="J22" s="268">
        <v>0</v>
      </c>
      <c r="K22" s="268">
        <v>0</v>
      </c>
      <c r="L22" s="268">
        <v>0</v>
      </c>
      <c r="M22" s="268">
        <v>0</v>
      </c>
      <c r="N22" s="268">
        <v>0</v>
      </c>
      <c r="O22" s="268">
        <v>2242563</v>
      </c>
      <c r="P22" s="268">
        <v>2242563</v>
      </c>
      <c r="Q22" s="264">
        <v>0</v>
      </c>
      <c r="R22" s="239"/>
    </row>
    <row r="23" ht="22.5" customHeight="1" spans="1:18">
      <c r="A23" s="283" t="s">
        <v>146</v>
      </c>
      <c r="B23" s="276" t="s">
        <v>110</v>
      </c>
      <c r="C23" s="283" t="s">
        <v>147</v>
      </c>
      <c r="D23" s="268">
        <v>2242563</v>
      </c>
      <c r="E23" s="268">
        <v>0</v>
      </c>
      <c r="F23" s="268">
        <v>0</v>
      </c>
      <c r="G23" s="268">
        <v>0</v>
      </c>
      <c r="H23" s="268">
        <v>0</v>
      </c>
      <c r="I23" s="268">
        <v>0</v>
      </c>
      <c r="J23" s="268">
        <v>0</v>
      </c>
      <c r="K23" s="268">
        <v>0</v>
      </c>
      <c r="L23" s="268">
        <v>0</v>
      </c>
      <c r="M23" s="268">
        <v>0</v>
      </c>
      <c r="N23" s="268">
        <v>0</v>
      </c>
      <c r="O23" s="268">
        <v>2242563</v>
      </c>
      <c r="P23" s="268">
        <v>2242563</v>
      </c>
      <c r="Q23" s="264">
        <v>0</v>
      </c>
      <c r="R23" s="239"/>
    </row>
    <row r="24" ht="22.5" customHeight="1" spans="1:18">
      <c r="A24" s="222"/>
      <c r="B24" s="235" t="s">
        <v>112</v>
      </c>
      <c r="C24" s="236" t="s">
        <v>113</v>
      </c>
      <c r="D24" s="264">
        <v>132011</v>
      </c>
      <c r="E24" s="264">
        <v>0</v>
      </c>
      <c r="F24" s="264">
        <v>0</v>
      </c>
      <c r="G24" s="264">
        <v>0</v>
      </c>
      <c r="H24" s="264">
        <v>0</v>
      </c>
      <c r="I24" s="264">
        <v>0</v>
      </c>
      <c r="J24" s="264">
        <v>0</v>
      </c>
      <c r="K24" s="264">
        <v>0</v>
      </c>
      <c r="L24" s="264">
        <v>0</v>
      </c>
      <c r="M24" s="264">
        <v>0</v>
      </c>
      <c r="N24" s="264">
        <v>0</v>
      </c>
      <c r="O24" s="264">
        <v>132011</v>
      </c>
      <c r="P24" s="264">
        <v>132011</v>
      </c>
      <c r="Q24" s="264">
        <v>0</v>
      </c>
      <c r="R24" s="239"/>
    </row>
    <row r="25" ht="22.5" customHeight="1" spans="1:18">
      <c r="A25" s="283">
        <v>220</v>
      </c>
      <c r="B25" s="402" t="s">
        <v>112</v>
      </c>
      <c r="C25" s="280" t="s">
        <v>122</v>
      </c>
      <c r="D25" s="268">
        <v>132011</v>
      </c>
      <c r="E25" s="268">
        <v>0</v>
      </c>
      <c r="F25" s="268">
        <v>0</v>
      </c>
      <c r="G25" s="268">
        <v>0</v>
      </c>
      <c r="H25" s="268">
        <v>0</v>
      </c>
      <c r="I25" s="268">
        <v>0</v>
      </c>
      <c r="J25" s="268">
        <v>0</v>
      </c>
      <c r="K25" s="268">
        <v>0</v>
      </c>
      <c r="L25" s="268">
        <v>0</v>
      </c>
      <c r="M25" s="268">
        <v>0</v>
      </c>
      <c r="N25" s="268">
        <v>0</v>
      </c>
      <c r="O25" s="268">
        <v>132011</v>
      </c>
      <c r="P25" s="268">
        <v>132011</v>
      </c>
      <c r="Q25" s="264">
        <v>0</v>
      </c>
      <c r="R25" s="239"/>
    </row>
    <row r="26" customFormat="1" ht="22.5" customHeight="1" spans="1:18">
      <c r="A26" s="283" t="s">
        <v>123</v>
      </c>
      <c r="B26" s="402" t="s">
        <v>112</v>
      </c>
      <c r="C26" s="280" t="s">
        <v>124</v>
      </c>
      <c r="D26" s="268">
        <v>132011</v>
      </c>
      <c r="E26" s="268">
        <v>0</v>
      </c>
      <c r="F26" s="268">
        <v>0</v>
      </c>
      <c r="G26" s="268">
        <v>0</v>
      </c>
      <c r="H26" s="268">
        <v>0</v>
      </c>
      <c r="I26" s="268">
        <v>0</v>
      </c>
      <c r="J26" s="268">
        <v>0</v>
      </c>
      <c r="K26" s="268">
        <v>0</v>
      </c>
      <c r="L26" s="268">
        <v>0</v>
      </c>
      <c r="M26" s="268">
        <v>0</v>
      </c>
      <c r="N26" s="268">
        <v>0</v>
      </c>
      <c r="O26" s="268">
        <v>132011</v>
      </c>
      <c r="P26" s="268">
        <v>132011</v>
      </c>
      <c r="Q26" s="296"/>
      <c r="R26" s="239"/>
    </row>
    <row r="27" ht="22.5" customHeight="1" spans="1:18">
      <c r="A27" s="283" t="s">
        <v>146</v>
      </c>
      <c r="B27" s="402" t="s">
        <v>112</v>
      </c>
      <c r="C27" s="280" t="s">
        <v>270</v>
      </c>
      <c r="D27" s="268">
        <v>132011</v>
      </c>
      <c r="E27" s="268">
        <v>0</v>
      </c>
      <c r="F27" s="268">
        <v>0</v>
      </c>
      <c r="G27" s="268">
        <v>0</v>
      </c>
      <c r="H27" s="268">
        <v>0</v>
      </c>
      <c r="I27" s="268">
        <v>0</v>
      </c>
      <c r="J27" s="268">
        <v>0</v>
      </c>
      <c r="K27" s="268">
        <v>0</v>
      </c>
      <c r="L27" s="268">
        <v>0</v>
      </c>
      <c r="M27" s="268">
        <v>0</v>
      </c>
      <c r="N27" s="268">
        <v>0</v>
      </c>
      <c r="O27" s="268">
        <v>132011</v>
      </c>
      <c r="P27" s="268">
        <v>132011</v>
      </c>
      <c r="Q27" s="296"/>
      <c r="R27" s="239"/>
    </row>
    <row r="28" customFormat="1" ht="27" customHeight="1" spans="1:17">
      <c r="A28" s="289"/>
      <c r="B28" s="230" t="s">
        <v>114</v>
      </c>
      <c r="C28" s="230" t="s">
        <v>115</v>
      </c>
      <c r="D28" s="264">
        <v>784733</v>
      </c>
      <c r="E28" s="319"/>
      <c r="F28" s="319"/>
      <c r="G28" s="319"/>
      <c r="H28" s="319"/>
      <c r="I28" s="319"/>
      <c r="J28" s="319"/>
      <c r="K28" s="319"/>
      <c r="L28" s="319"/>
      <c r="M28" s="319"/>
      <c r="N28" s="319"/>
      <c r="O28" s="264">
        <v>784733</v>
      </c>
      <c r="P28" s="264">
        <v>784733</v>
      </c>
      <c r="Q28" s="295"/>
    </row>
    <row r="29" ht="22.5" customHeight="1" spans="1:18">
      <c r="A29" s="403" t="s">
        <v>470</v>
      </c>
      <c r="B29" s="276" t="s">
        <v>114</v>
      </c>
      <c r="C29" s="283" t="s">
        <v>122</v>
      </c>
      <c r="D29" s="268">
        <v>784733</v>
      </c>
      <c r="E29" s="296"/>
      <c r="F29" s="296"/>
      <c r="G29" s="296"/>
      <c r="H29" s="296"/>
      <c r="I29" s="296"/>
      <c r="J29" s="296"/>
      <c r="K29" s="296"/>
      <c r="L29" s="296"/>
      <c r="M29" s="296"/>
      <c r="N29" s="296"/>
      <c r="O29" s="268">
        <v>784733</v>
      </c>
      <c r="P29" s="268">
        <v>784733</v>
      </c>
      <c r="Q29" s="296"/>
      <c r="R29" s="239"/>
    </row>
    <row r="30" ht="22.5" customHeight="1" spans="1:18">
      <c r="A30" s="403" t="s">
        <v>123</v>
      </c>
      <c r="B30" s="276" t="s">
        <v>114</v>
      </c>
      <c r="C30" s="283" t="s">
        <v>145</v>
      </c>
      <c r="D30" s="268">
        <v>784733</v>
      </c>
      <c r="E30" s="296"/>
      <c r="F30" s="296"/>
      <c r="G30" s="296"/>
      <c r="H30" s="296"/>
      <c r="I30" s="296"/>
      <c r="J30" s="296"/>
      <c r="K30" s="296"/>
      <c r="L30" s="296"/>
      <c r="M30" s="296"/>
      <c r="N30" s="296"/>
      <c r="O30" s="268">
        <v>784733</v>
      </c>
      <c r="P30" s="268">
        <v>784733</v>
      </c>
      <c r="Q30" s="296"/>
      <c r="R30" s="239"/>
    </row>
    <row r="31" ht="22.5" customHeight="1" spans="1:18">
      <c r="A31" s="404" t="s">
        <v>146</v>
      </c>
      <c r="B31" s="276" t="s">
        <v>114</v>
      </c>
      <c r="C31" s="283" t="s">
        <v>147</v>
      </c>
      <c r="D31" s="268">
        <v>784733</v>
      </c>
      <c r="E31" s="296"/>
      <c r="F31" s="296"/>
      <c r="G31" s="296"/>
      <c r="H31" s="296"/>
      <c r="I31" s="296"/>
      <c r="J31" s="296"/>
      <c r="K31" s="296"/>
      <c r="L31" s="296"/>
      <c r="M31" s="296"/>
      <c r="N31" s="296"/>
      <c r="O31" s="268">
        <v>784733</v>
      </c>
      <c r="P31" s="268">
        <v>784733</v>
      </c>
      <c r="Q31" s="296"/>
      <c r="R31" s="239"/>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topLeftCell="B1" workbookViewId="0">
      <selection activeCell="D10" sqref="D10"/>
    </sheetView>
  </sheetViews>
  <sheetFormatPr defaultColWidth="9.12222222222222" defaultRowHeight="11.25"/>
  <cols>
    <col min="1" max="2" width="15.3777777777778" customWidth="1"/>
    <col min="3" max="3" width="49.5" customWidth="1"/>
    <col min="4" max="4" width="34.6666666666667" customWidth="1"/>
    <col min="5" max="6" width="17.3777777777778" customWidth="1"/>
    <col min="7" max="7" width="14" customWidth="1"/>
    <col min="8" max="8" width="17.3777777777778" customWidth="1"/>
    <col min="9" max="9" width="12.1666666666667" customWidth="1"/>
    <col min="10" max="10" width="9.83333333333333" customWidth="1"/>
  </cols>
  <sheetData>
    <row r="1" ht="22.5" customHeight="1" spans="1:10">
      <c r="A1" s="364"/>
      <c r="B1" s="364"/>
      <c r="C1" s="365"/>
      <c r="D1" s="218"/>
      <c r="E1" s="218"/>
      <c r="F1" s="218"/>
      <c r="G1" s="218"/>
      <c r="H1" s="218"/>
      <c r="I1" s="218"/>
      <c r="J1" s="377" t="s">
        <v>471</v>
      </c>
    </row>
    <row r="2" ht="22.5" customHeight="1" spans="1:10">
      <c r="A2" s="219" t="s">
        <v>472</v>
      </c>
      <c r="B2" s="219" t="s">
        <v>473</v>
      </c>
      <c r="C2" s="219"/>
      <c r="D2" s="219"/>
      <c r="E2" s="219"/>
      <c r="F2" s="219"/>
      <c r="G2" s="219"/>
      <c r="H2" s="219"/>
      <c r="I2" s="219"/>
      <c r="J2" s="219"/>
    </row>
    <row r="3" ht="22.5" customHeight="1" spans="1:10">
      <c r="A3" s="366"/>
      <c r="B3" s="366"/>
      <c r="C3" s="367"/>
      <c r="D3" s="367"/>
      <c r="E3" s="367"/>
      <c r="F3" s="367"/>
      <c r="G3" s="368"/>
      <c r="H3" s="368"/>
      <c r="I3" s="368"/>
      <c r="J3" s="378" t="s">
        <v>88</v>
      </c>
    </row>
    <row r="4" ht="22.5" customHeight="1" spans="1:10">
      <c r="A4" s="227" t="s">
        <v>118</v>
      </c>
      <c r="B4" s="227" t="s">
        <v>118</v>
      </c>
      <c r="C4" s="227" t="s">
        <v>89</v>
      </c>
      <c r="D4" s="223" t="s">
        <v>119</v>
      </c>
      <c r="E4" s="369" t="s">
        <v>91</v>
      </c>
      <c r="F4" s="370" t="s">
        <v>474</v>
      </c>
      <c r="G4" s="352" t="s">
        <v>306</v>
      </c>
      <c r="H4" s="352" t="s">
        <v>308</v>
      </c>
      <c r="I4" s="352" t="s">
        <v>475</v>
      </c>
      <c r="J4" s="352" t="s">
        <v>309</v>
      </c>
    </row>
    <row r="5" ht="38.25" customHeight="1" spans="1:10">
      <c r="A5" s="227"/>
      <c r="B5" s="227"/>
      <c r="C5" s="227"/>
      <c r="D5" s="227"/>
      <c r="E5" s="371"/>
      <c r="F5" s="352"/>
      <c r="G5" s="352"/>
      <c r="H5" s="352"/>
      <c r="I5" s="352"/>
      <c r="J5" s="352"/>
    </row>
    <row r="6" s="1" customFormat="1" ht="22.5" customHeight="1" spans="1:10">
      <c r="A6" s="371"/>
      <c r="B6" s="227"/>
      <c r="C6" s="230" t="s">
        <v>106</v>
      </c>
      <c r="D6" s="230" t="s">
        <v>107</v>
      </c>
      <c r="E6" s="372">
        <f t="shared" ref="E6:J6" si="0">E7</f>
        <v>62640</v>
      </c>
      <c r="F6" s="372">
        <f t="shared" si="0"/>
        <v>0</v>
      </c>
      <c r="G6" s="372">
        <f t="shared" si="0"/>
        <v>0</v>
      </c>
      <c r="H6" s="372">
        <f t="shared" si="0"/>
        <v>0</v>
      </c>
      <c r="I6" s="372">
        <f t="shared" si="0"/>
        <v>0</v>
      </c>
      <c r="J6" s="372">
        <f t="shared" si="0"/>
        <v>62640</v>
      </c>
    </row>
    <row r="7" ht="27" customHeight="1" spans="1:10">
      <c r="A7" s="335">
        <v>2200101</v>
      </c>
      <c r="B7" s="373"/>
      <c r="C7" s="230" t="s">
        <v>108</v>
      </c>
      <c r="D7" s="230" t="s">
        <v>109</v>
      </c>
      <c r="E7" s="372">
        <f t="shared" ref="E7:J7" si="1">E8</f>
        <v>62640</v>
      </c>
      <c r="F7" s="372">
        <f t="shared" si="1"/>
        <v>0</v>
      </c>
      <c r="G7" s="372">
        <f t="shared" si="1"/>
        <v>0</v>
      </c>
      <c r="H7" s="372">
        <f t="shared" si="1"/>
        <v>0</v>
      </c>
      <c r="I7" s="372">
        <f t="shared" si="1"/>
        <v>0</v>
      </c>
      <c r="J7" s="372">
        <f t="shared" si="1"/>
        <v>62640</v>
      </c>
    </row>
    <row r="8" ht="22.5" customHeight="1" spans="1:10">
      <c r="A8" s="239"/>
      <c r="B8" s="286">
        <v>220</v>
      </c>
      <c r="C8" s="276" t="s">
        <v>108</v>
      </c>
      <c r="D8" s="374" t="s">
        <v>198</v>
      </c>
      <c r="E8" s="375">
        <f t="shared" ref="E8:J8" si="2">E9</f>
        <v>62640</v>
      </c>
      <c r="F8" s="375">
        <f t="shared" si="2"/>
        <v>0</v>
      </c>
      <c r="G8" s="375">
        <f t="shared" si="2"/>
        <v>0</v>
      </c>
      <c r="H8" s="375">
        <f t="shared" si="2"/>
        <v>0</v>
      </c>
      <c r="I8" s="375">
        <f t="shared" si="2"/>
        <v>0</v>
      </c>
      <c r="J8" s="375">
        <f t="shared" si="2"/>
        <v>62640</v>
      </c>
    </row>
    <row r="9" ht="22.5" customHeight="1" spans="1:10">
      <c r="A9" s="239"/>
      <c r="B9" s="286" t="s">
        <v>123</v>
      </c>
      <c r="C9" s="276" t="s">
        <v>108</v>
      </c>
      <c r="D9" s="374" t="s">
        <v>476</v>
      </c>
      <c r="E9" s="375">
        <f t="shared" ref="E9:J9" si="3">E10</f>
        <v>62640</v>
      </c>
      <c r="F9" s="375">
        <f t="shared" si="3"/>
        <v>0</v>
      </c>
      <c r="G9" s="375">
        <f t="shared" si="3"/>
        <v>0</v>
      </c>
      <c r="H9" s="375">
        <f t="shared" si="3"/>
        <v>0</v>
      </c>
      <c r="I9" s="375">
        <f t="shared" si="3"/>
        <v>0</v>
      </c>
      <c r="J9" s="375">
        <f t="shared" si="3"/>
        <v>62640</v>
      </c>
    </row>
    <row r="10" ht="22.5" customHeight="1" spans="1:12">
      <c r="A10" s="239"/>
      <c r="B10" s="376" t="s">
        <v>465</v>
      </c>
      <c r="C10" s="276" t="s">
        <v>108</v>
      </c>
      <c r="D10" s="267" t="s">
        <v>477</v>
      </c>
      <c r="E10" s="375">
        <f>J10</f>
        <v>62640</v>
      </c>
      <c r="F10" s="320"/>
      <c r="G10" s="320"/>
      <c r="H10" s="320"/>
      <c r="I10" s="320"/>
      <c r="J10" s="375">
        <v>62640</v>
      </c>
      <c r="K10" s="217"/>
      <c r="L10" s="217"/>
    </row>
    <row r="11" ht="22.5" customHeight="1" spans="1:12">
      <c r="A11" s="239"/>
      <c r="B11" s="239"/>
      <c r="C11" s="239"/>
      <c r="D11" s="239"/>
      <c r="E11" s="239"/>
      <c r="F11" s="239"/>
      <c r="G11" s="239"/>
      <c r="H11" s="239"/>
      <c r="I11" s="239"/>
      <c r="J11" s="217"/>
      <c r="L11" s="217"/>
    </row>
    <row r="12" ht="22.5" customHeight="1" spans="1:12">
      <c r="A12" s="239"/>
      <c r="B12" s="239"/>
      <c r="C12" s="239"/>
      <c r="D12" s="239"/>
      <c r="E12" s="239"/>
      <c r="F12" s="239"/>
      <c r="G12" s="239"/>
      <c r="H12" s="239"/>
      <c r="I12" s="239"/>
      <c r="K12" s="217"/>
      <c r="L12" s="217"/>
    </row>
    <row r="13" ht="22.5" customHeight="1" spans="1:11">
      <c r="A13" s="239"/>
      <c r="B13" s="239"/>
      <c r="C13" s="239"/>
      <c r="D13" s="239"/>
      <c r="E13" s="239"/>
      <c r="F13" s="239"/>
      <c r="G13" s="239"/>
      <c r="H13" s="239"/>
      <c r="I13" s="239"/>
      <c r="J13" s="217"/>
      <c r="K13" s="217"/>
    </row>
    <row r="14" ht="22.5" customHeight="1" spans="1:9">
      <c r="A14" s="239"/>
      <c r="B14" s="239"/>
      <c r="C14" s="239"/>
      <c r="D14" s="239"/>
      <c r="E14" s="239"/>
      <c r="F14" s="239"/>
      <c r="G14" s="239"/>
      <c r="H14" s="239"/>
      <c r="I14" s="239"/>
    </row>
    <row r="15" ht="22.5" customHeight="1" spans="1:9">
      <c r="A15" s="239"/>
      <c r="B15" s="239"/>
      <c r="C15" s="239"/>
      <c r="D15" s="239"/>
      <c r="E15" s="239"/>
      <c r="F15" s="239"/>
      <c r="G15" s="239"/>
      <c r="H15" s="239"/>
      <c r="I15" s="239"/>
    </row>
    <row r="16" ht="22.5" customHeight="1" spans="1:9">
      <c r="A16" s="239"/>
      <c r="B16" s="239"/>
      <c r="C16" s="239"/>
      <c r="D16" s="239"/>
      <c r="E16" s="239"/>
      <c r="F16" s="239"/>
      <c r="G16" s="239"/>
      <c r="H16" s="239"/>
      <c r="I16" s="239"/>
    </row>
    <row r="17" ht="22.5" customHeight="1" spans="1:9">
      <c r="A17" s="239"/>
      <c r="B17" s="239"/>
      <c r="C17" s="239"/>
      <c r="D17" s="239"/>
      <c r="E17" s="239"/>
      <c r="F17" s="239"/>
      <c r="G17" s="239"/>
      <c r="H17" s="239"/>
      <c r="I17" s="239"/>
    </row>
    <row r="18" ht="22.5" customHeight="1" spans="1:9">
      <c r="A18" s="239"/>
      <c r="B18" s="239"/>
      <c r="C18" s="239"/>
      <c r="D18" s="239"/>
      <c r="E18" s="239"/>
      <c r="F18" s="239"/>
      <c r="G18" s="239"/>
      <c r="H18" s="239"/>
      <c r="I18" s="239"/>
    </row>
    <row r="19" ht="22.5" customHeight="1" spans="1:9">
      <c r="A19" s="239"/>
      <c r="B19" s="239"/>
      <c r="C19" s="239"/>
      <c r="D19" s="239"/>
      <c r="E19" s="239"/>
      <c r="F19" s="239"/>
      <c r="G19" s="239"/>
      <c r="H19" s="239"/>
      <c r="I19" s="239"/>
    </row>
    <row r="20" ht="22.5" customHeight="1" spans="1:9">
      <c r="A20" s="239"/>
      <c r="B20" s="239"/>
      <c r="C20" s="239"/>
      <c r="D20" s="239"/>
      <c r="E20" s="239"/>
      <c r="F20" s="239"/>
      <c r="G20" s="239"/>
      <c r="H20" s="239"/>
      <c r="I20" s="239"/>
    </row>
    <row r="21" ht="22.5" customHeight="1" spans="1:9">
      <c r="A21" s="239"/>
      <c r="B21" s="239"/>
      <c r="C21" s="239"/>
      <c r="D21" s="239"/>
      <c r="E21" s="239"/>
      <c r="F21" s="239"/>
      <c r="G21" s="239"/>
      <c r="H21" s="239"/>
      <c r="I21" s="239"/>
    </row>
    <row r="22" ht="22.5" customHeight="1" spans="1:9">
      <c r="A22" s="239"/>
      <c r="B22" s="239"/>
      <c r="C22" s="239"/>
      <c r="D22" s="239"/>
      <c r="E22" s="239"/>
      <c r="F22" s="239"/>
      <c r="G22" s="239"/>
      <c r="H22" s="239"/>
      <c r="I22" s="239"/>
    </row>
    <row r="23" ht="22.5" customHeight="1" spans="1:9">
      <c r="A23" s="239"/>
      <c r="B23" s="239"/>
      <c r="C23" s="239"/>
      <c r="D23" s="239"/>
      <c r="E23" s="239"/>
      <c r="F23" s="239"/>
      <c r="G23" s="239"/>
      <c r="H23" s="239"/>
      <c r="I23" s="239"/>
    </row>
    <row r="24" ht="22.5" customHeight="1" spans="1:9">
      <c r="A24" s="239"/>
      <c r="B24" s="239"/>
      <c r="C24" s="239"/>
      <c r="D24" s="239"/>
      <c r="E24" s="239"/>
      <c r="F24" s="239"/>
      <c r="G24" s="239"/>
      <c r="H24" s="239"/>
      <c r="I24" s="239"/>
    </row>
  </sheetData>
  <sheetProtection formatCells="0" formatColumns="0" formatRows="0"/>
  <mergeCells count="10">
    <mergeCell ref="A4:A5"/>
    <mergeCell ref="B4:B5"/>
    <mergeCell ref="C4:C5"/>
    <mergeCell ref="D4:D5"/>
    <mergeCell ref="E4:E5"/>
    <mergeCell ref="F4:F5"/>
    <mergeCell ref="G4:G5"/>
    <mergeCell ref="H4:H5"/>
    <mergeCell ref="I4:I5"/>
    <mergeCell ref="J4:J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0"/>
  <sheetViews>
    <sheetView showGridLines="0" showZeros="0" workbookViewId="0">
      <selection activeCell="I20" sqref="I20"/>
    </sheetView>
  </sheetViews>
  <sheetFormatPr defaultColWidth="9.12222222222222" defaultRowHeight="12.75" customHeight="1"/>
  <cols>
    <col min="1" max="2" width="16.3777777777778" style="217" customWidth="1"/>
    <col min="3" max="3" width="35.5" style="217" customWidth="1"/>
    <col min="4" max="4" width="16.5" style="217" customWidth="1"/>
    <col min="5" max="5" width="19.6666666666667" style="217" customWidth="1"/>
    <col min="6" max="6" width="16.8333333333333" style="217" customWidth="1"/>
    <col min="7" max="15" width="12.3777777777778" style="217" customWidth="1"/>
    <col min="16" max="16" width="16.3777777777778" style="217" customWidth="1"/>
    <col min="17" max="16384" width="9.12222222222222" style="217"/>
  </cols>
  <sheetData>
    <row r="1" ht="23.25" customHeight="1" spans="1:18">
      <c r="A1" s="218"/>
      <c r="B1" s="218"/>
      <c r="C1" s="218"/>
      <c r="D1" s="218"/>
      <c r="E1" s="218"/>
      <c r="F1" s="218"/>
      <c r="G1" s="218"/>
      <c r="H1" s="218"/>
      <c r="I1" s="218"/>
      <c r="J1" s="218"/>
      <c r="K1" s="218"/>
      <c r="L1" s="218"/>
      <c r="M1" s="218"/>
      <c r="N1" s="218"/>
      <c r="P1" s="237" t="s">
        <v>478</v>
      </c>
      <c r="Q1" s="239"/>
      <c r="R1" s="239"/>
    </row>
    <row r="2" ht="23.25" customHeight="1" spans="1:18">
      <c r="A2" s="219" t="s">
        <v>479</v>
      </c>
      <c r="B2" s="219"/>
      <c r="C2" s="219"/>
      <c r="D2" s="219"/>
      <c r="E2" s="219"/>
      <c r="F2" s="219"/>
      <c r="G2" s="219"/>
      <c r="H2" s="219"/>
      <c r="I2" s="219"/>
      <c r="J2" s="219"/>
      <c r="K2" s="219"/>
      <c r="L2" s="219"/>
      <c r="M2" s="219"/>
      <c r="N2" s="219"/>
      <c r="O2" s="219"/>
      <c r="P2" s="219"/>
      <c r="Q2" s="239"/>
      <c r="R2" s="239"/>
    </row>
    <row r="3" ht="23.25" customHeight="1" spans="1:18">
      <c r="A3" s="220"/>
      <c r="B3" s="221"/>
      <c r="C3" s="221"/>
      <c r="D3" s="221"/>
      <c r="E3" s="221"/>
      <c r="F3" s="221"/>
      <c r="G3" s="221"/>
      <c r="H3" s="221"/>
      <c r="I3" s="218"/>
      <c r="J3" s="218"/>
      <c r="K3" s="218"/>
      <c r="L3" s="218"/>
      <c r="M3" s="218"/>
      <c r="N3" s="218"/>
      <c r="P3" s="238" t="s">
        <v>88</v>
      </c>
      <c r="Q3" s="239"/>
      <c r="R3" s="239"/>
    </row>
    <row r="4" ht="25.5" customHeight="1" spans="1:18">
      <c r="A4" s="222" t="s">
        <v>118</v>
      </c>
      <c r="B4" s="222" t="s">
        <v>89</v>
      </c>
      <c r="C4" s="223" t="s">
        <v>119</v>
      </c>
      <c r="D4" s="224" t="s">
        <v>120</v>
      </c>
      <c r="E4" s="225" t="s">
        <v>439</v>
      </c>
      <c r="F4" s="226" t="s">
        <v>440</v>
      </c>
      <c r="G4" s="225" t="s">
        <v>441</v>
      </c>
      <c r="H4" s="225" t="s">
        <v>442</v>
      </c>
      <c r="I4" s="228" t="s">
        <v>443</v>
      </c>
      <c r="J4" s="228" t="s">
        <v>444</v>
      </c>
      <c r="K4" s="228" t="s">
        <v>193</v>
      </c>
      <c r="L4" s="228" t="s">
        <v>445</v>
      </c>
      <c r="M4" s="228" t="s">
        <v>186</v>
      </c>
      <c r="N4" s="228" t="s">
        <v>194</v>
      </c>
      <c r="O4" s="228" t="s">
        <v>189</v>
      </c>
      <c r="P4" s="222" t="s">
        <v>195</v>
      </c>
      <c r="Q4" s="240"/>
      <c r="R4" s="240"/>
    </row>
    <row r="5" ht="14.25" customHeight="1" spans="1:18">
      <c r="A5" s="222"/>
      <c r="B5" s="222"/>
      <c r="C5" s="227"/>
      <c r="D5" s="222"/>
      <c r="E5" s="228"/>
      <c r="F5" s="229"/>
      <c r="G5" s="228"/>
      <c r="H5" s="228"/>
      <c r="I5" s="228"/>
      <c r="J5" s="228"/>
      <c r="K5" s="228"/>
      <c r="L5" s="228"/>
      <c r="M5" s="228"/>
      <c r="N5" s="228"/>
      <c r="O5" s="228"/>
      <c r="P5" s="222"/>
      <c r="Q5" s="240"/>
      <c r="R5" s="240"/>
    </row>
    <row r="6" ht="14.25" customHeight="1" spans="1:18">
      <c r="A6" s="222"/>
      <c r="B6" s="222"/>
      <c r="C6" s="227"/>
      <c r="D6" s="222"/>
      <c r="E6" s="228"/>
      <c r="F6" s="229"/>
      <c r="G6" s="228"/>
      <c r="H6" s="228"/>
      <c r="I6" s="228"/>
      <c r="J6" s="228"/>
      <c r="K6" s="228"/>
      <c r="L6" s="228"/>
      <c r="M6" s="228"/>
      <c r="N6" s="228"/>
      <c r="O6" s="228"/>
      <c r="P6" s="222"/>
      <c r="Q6" s="240"/>
      <c r="R6" s="240"/>
    </row>
    <row r="7" customFormat="1" ht="23" customHeight="1" spans="1:18">
      <c r="A7" s="222"/>
      <c r="B7" s="230" t="s">
        <v>106</v>
      </c>
      <c r="C7" s="230" t="s">
        <v>107</v>
      </c>
      <c r="D7" s="353">
        <f>D12+D8</f>
        <v>23216000</v>
      </c>
      <c r="E7" s="353"/>
      <c r="F7" s="353">
        <v>22550000</v>
      </c>
      <c r="G7" s="228"/>
      <c r="H7" s="228"/>
      <c r="I7" s="228"/>
      <c r="J7" s="228"/>
      <c r="K7" s="228"/>
      <c r="L7" s="228"/>
      <c r="M7" s="228"/>
      <c r="N7" s="228"/>
      <c r="O7" s="228"/>
      <c r="P7" s="362">
        <v>666000</v>
      </c>
      <c r="Q7" s="240"/>
      <c r="R7" s="240"/>
    </row>
    <row r="8" s="1" customFormat="1" ht="23.25" customHeight="1" spans="1:18">
      <c r="A8" s="356"/>
      <c r="B8" s="230" t="s">
        <v>108</v>
      </c>
      <c r="C8" s="230" t="s">
        <v>109</v>
      </c>
      <c r="D8" s="353">
        <v>22550000</v>
      </c>
      <c r="E8" s="353"/>
      <c r="F8" s="353">
        <v>22550000</v>
      </c>
      <c r="G8" s="353">
        <f t="shared" ref="D8:P8" si="0">G9</f>
        <v>0</v>
      </c>
      <c r="H8" s="353">
        <f t="shared" si="0"/>
        <v>0</v>
      </c>
      <c r="I8" s="353">
        <f t="shared" si="0"/>
        <v>0</v>
      </c>
      <c r="J8" s="353">
        <f t="shared" si="0"/>
        <v>0</v>
      </c>
      <c r="K8" s="353">
        <f t="shared" si="0"/>
        <v>0</v>
      </c>
      <c r="L8" s="353">
        <f t="shared" si="0"/>
        <v>0</v>
      </c>
      <c r="M8" s="353">
        <f t="shared" si="0"/>
        <v>0</v>
      </c>
      <c r="N8" s="353">
        <f t="shared" si="0"/>
        <v>0</v>
      </c>
      <c r="O8" s="353">
        <f t="shared" si="0"/>
        <v>0</v>
      </c>
      <c r="P8" s="353">
        <f t="shared" si="0"/>
        <v>0</v>
      </c>
      <c r="Q8" s="355"/>
      <c r="R8" s="355"/>
    </row>
    <row r="9" s="217" customFormat="1" ht="23.25" customHeight="1" spans="1:18">
      <c r="A9" s="286" t="s">
        <v>135</v>
      </c>
      <c r="B9" s="276" t="s">
        <v>108</v>
      </c>
      <c r="C9" s="357" t="s">
        <v>136</v>
      </c>
      <c r="D9" s="358">
        <v>22550000</v>
      </c>
      <c r="E9" s="358"/>
      <c r="F9" s="358">
        <v>22550000</v>
      </c>
      <c r="G9" s="358">
        <f t="shared" ref="D9:P9" si="1">G10</f>
        <v>0</v>
      </c>
      <c r="H9" s="358">
        <f t="shared" si="1"/>
        <v>0</v>
      </c>
      <c r="I9" s="358">
        <f t="shared" si="1"/>
        <v>0</v>
      </c>
      <c r="J9" s="358">
        <f t="shared" si="1"/>
        <v>0</v>
      </c>
      <c r="K9" s="358">
        <f t="shared" si="1"/>
        <v>0</v>
      </c>
      <c r="L9" s="358">
        <f t="shared" si="1"/>
        <v>0</v>
      </c>
      <c r="M9" s="358">
        <f t="shared" si="1"/>
        <v>0</v>
      </c>
      <c r="N9" s="358">
        <f t="shared" si="1"/>
        <v>0</v>
      </c>
      <c r="O9" s="358">
        <f t="shared" si="1"/>
        <v>0</v>
      </c>
      <c r="P9" s="358">
        <f t="shared" si="1"/>
        <v>0</v>
      </c>
      <c r="Q9" s="239"/>
      <c r="R9" s="239"/>
    </row>
    <row r="10" ht="23.25" customHeight="1" spans="1:18">
      <c r="A10" s="270" t="s">
        <v>314</v>
      </c>
      <c r="B10" s="276" t="s">
        <v>108</v>
      </c>
      <c r="C10" s="359" t="s">
        <v>138</v>
      </c>
      <c r="D10" s="358">
        <v>22550000</v>
      </c>
      <c r="E10" s="358"/>
      <c r="F10" s="358">
        <v>22550000</v>
      </c>
      <c r="G10" s="358">
        <f t="shared" ref="D10:P10" si="2">G11</f>
        <v>0</v>
      </c>
      <c r="H10" s="358">
        <f t="shared" si="2"/>
        <v>0</v>
      </c>
      <c r="I10" s="358">
        <f t="shared" si="2"/>
        <v>0</v>
      </c>
      <c r="J10" s="358">
        <f t="shared" si="2"/>
        <v>0</v>
      </c>
      <c r="K10" s="358">
        <f t="shared" si="2"/>
        <v>0</v>
      </c>
      <c r="L10" s="358">
        <f t="shared" si="2"/>
        <v>0</v>
      </c>
      <c r="M10" s="358">
        <f t="shared" si="2"/>
        <v>0</v>
      </c>
      <c r="N10" s="358">
        <f t="shared" si="2"/>
        <v>0</v>
      </c>
      <c r="O10" s="358">
        <f t="shared" si="2"/>
        <v>0</v>
      </c>
      <c r="P10" s="358">
        <f t="shared" si="2"/>
        <v>0</v>
      </c>
      <c r="Q10" s="239"/>
      <c r="R10" s="239"/>
    </row>
    <row r="11" ht="23.25" customHeight="1" spans="1:18">
      <c r="A11" s="360">
        <v>2120899</v>
      </c>
      <c r="B11" s="276" t="s">
        <v>108</v>
      </c>
      <c r="C11" s="359" t="s">
        <v>140</v>
      </c>
      <c r="D11" s="358">
        <v>22550000</v>
      </c>
      <c r="E11" s="358"/>
      <c r="F11" s="358">
        <v>22550000</v>
      </c>
      <c r="G11" s="358">
        <f t="shared" ref="D11:P11" si="3">H11+L11+Q11</f>
        <v>0</v>
      </c>
      <c r="H11" s="358">
        <f t="shared" si="3"/>
        <v>0</v>
      </c>
      <c r="I11" s="358">
        <f t="shared" si="3"/>
        <v>0</v>
      </c>
      <c r="J11" s="358">
        <f t="shared" si="3"/>
        <v>0</v>
      </c>
      <c r="K11" s="358">
        <f t="shared" si="3"/>
        <v>0</v>
      </c>
      <c r="L11" s="358">
        <f t="shared" si="3"/>
        <v>0</v>
      </c>
      <c r="M11" s="358">
        <f t="shared" si="3"/>
        <v>0</v>
      </c>
      <c r="N11" s="358">
        <f t="shared" si="3"/>
        <v>0</v>
      </c>
      <c r="O11" s="358">
        <f t="shared" si="3"/>
        <v>0</v>
      </c>
      <c r="P11" s="358">
        <f t="shared" si="3"/>
        <v>0</v>
      </c>
      <c r="Q11" s="239"/>
      <c r="R11" s="239"/>
    </row>
    <row r="12" ht="23.25" customHeight="1" spans="1:18">
      <c r="A12" s="361"/>
      <c r="B12" s="230" t="s">
        <v>114</v>
      </c>
      <c r="C12" s="230" t="s">
        <v>115</v>
      </c>
      <c r="D12" s="362">
        <v>666000</v>
      </c>
      <c r="E12" s="319"/>
      <c r="F12" s="319"/>
      <c r="G12" s="319"/>
      <c r="H12" s="319"/>
      <c r="I12" s="319"/>
      <c r="J12" s="319"/>
      <c r="K12" s="319"/>
      <c r="L12" s="319"/>
      <c r="M12" s="319"/>
      <c r="N12" s="319"/>
      <c r="O12" s="319"/>
      <c r="P12" s="362">
        <v>666000</v>
      </c>
      <c r="Q12" s="239"/>
      <c r="R12" s="239"/>
    </row>
    <row r="13" ht="23.25" customHeight="1" spans="1:18">
      <c r="A13" s="361">
        <v>220</v>
      </c>
      <c r="B13" s="276" t="s">
        <v>114</v>
      </c>
      <c r="C13" s="361" t="s">
        <v>122</v>
      </c>
      <c r="D13" s="363">
        <v>666000</v>
      </c>
      <c r="E13" s="296"/>
      <c r="F13" s="296"/>
      <c r="G13" s="296"/>
      <c r="H13" s="296"/>
      <c r="I13" s="296"/>
      <c r="J13" s="296"/>
      <c r="K13" s="296"/>
      <c r="L13" s="296"/>
      <c r="M13" s="296"/>
      <c r="N13" s="296"/>
      <c r="O13" s="296"/>
      <c r="P13" s="363">
        <v>666000</v>
      </c>
      <c r="Q13" s="239"/>
      <c r="R13" s="239"/>
    </row>
    <row r="14" ht="23.25" customHeight="1" spans="1:18">
      <c r="A14" s="361" t="s">
        <v>123</v>
      </c>
      <c r="B14" s="276" t="s">
        <v>114</v>
      </c>
      <c r="C14" s="361" t="s">
        <v>145</v>
      </c>
      <c r="D14" s="363">
        <v>666000</v>
      </c>
      <c r="E14" s="296"/>
      <c r="F14" s="296"/>
      <c r="G14" s="296"/>
      <c r="H14" s="296"/>
      <c r="I14" s="296"/>
      <c r="J14" s="296"/>
      <c r="K14" s="296"/>
      <c r="L14" s="296"/>
      <c r="M14" s="296"/>
      <c r="N14" s="296"/>
      <c r="O14" s="296"/>
      <c r="P14" s="363">
        <v>666000</v>
      </c>
      <c r="Q14" s="239"/>
      <c r="R14" s="239"/>
    </row>
    <row r="15" ht="23.25" customHeight="1" spans="1:18">
      <c r="A15" s="361" t="s">
        <v>146</v>
      </c>
      <c r="B15" s="276" t="s">
        <v>114</v>
      </c>
      <c r="C15" s="361" t="s">
        <v>147</v>
      </c>
      <c r="D15" s="363">
        <v>666000</v>
      </c>
      <c r="E15" s="296"/>
      <c r="F15" s="296"/>
      <c r="G15" s="296"/>
      <c r="H15" s="296"/>
      <c r="I15" s="296"/>
      <c r="J15" s="296"/>
      <c r="K15" s="296"/>
      <c r="L15" s="296"/>
      <c r="M15" s="296"/>
      <c r="N15" s="296"/>
      <c r="O15" s="296"/>
      <c r="P15" s="363">
        <v>666000</v>
      </c>
      <c r="Q15" s="239"/>
      <c r="R15" s="239"/>
    </row>
    <row r="16" ht="23.25" customHeight="1" spans="1:18">
      <c r="A16" s="239"/>
      <c r="B16" s="239"/>
      <c r="C16" s="239"/>
      <c r="D16" s="239"/>
      <c r="E16" s="239"/>
      <c r="F16" s="239"/>
      <c r="G16" s="239"/>
      <c r="H16" s="239"/>
      <c r="I16" s="239"/>
      <c r="J16" s="239"/>
      <c r="K16" s="239"/>
      <c r="L16" s="239"/>
      <c r="M16" s="239"/>
      <c r="N16" s="239"/>
      <c r="O16" s="239"/>
      <c r="P16" s="239"/>
      <c r="Q16" s="239"/>
      <c r="R16" s="239"/>
    </row>
    <row r="17" ht="23.25" customHeight="1" spans="1:18">
      <c r="A17" s="239"/>
      <c r="B17" s="239"/>
      <c r="C17" s="239"/>
      <c r="D17" s="239"/>
      <c r="E17" s="239"/>
      <c r="F17" s="239"/>
      <c r="G17" s="239"/>
      <c r="H17" s="239"/>
      <c r="I17" s="239"/>
      <c r="J17" s="239"/>
      <c r="K17" s="239"/>
      <c r="L17" s="239"/>
      <c r="M17" s="239"/>
      <c r="N17" s="239"/>
      <c r="O17" s="239"/>
      <c r="P17" s="239"/>
      <c r="Q17" s="239"/>
      <c r="R17" s="239"/>
    </row>
    <row r="18" ht="23.25" customHeight="1" spans="1:18">
      <c r="A18" s="239"/>
      <c r="B18" s="239"/>
      <c r="C18" s="239"/>
      <c r="D18" s="239"/>
      <c r="E18" s="239"/>
      <c r="F18" s="239"/>
      <c r="G18" s="239"/>
      <c r="H18" s="239"/>
      <c r="I18" s="239"/>
      <c r="J18" s="239"/>
      <c r="K18" s="239"/>
      <c r="L18" s="239"/>
      <c r="M18" s="239"/>
      <c r="N18" s="239"/>
      <c r="O18" s="239"/>
      <c r="P18" s="239"/>
      <c r="Q18" s="239"/>
      <c r="R18" s="239"/>
    </row>
    <row r="19" ht="23.25" customHeight="1" spans="1:18">
      <c r="A19" s="239"/>
      <c r="B19" s="239"/>
      <c r="C19" s="239"/>
      <c r="D19" s="239"/>
      <c r="E19" s="239"/>
      <c r="F19" s="239"/>
      <c r="G19" s="239"/>
      <c r="H19" s="239"/>
      <c r="I19" s="239"/>
      <c r="J19" s="239"/>
      <c r="K19" s="239"/>
      <c r="L19" s="239"/>
      <c r="M19" s="239"/>
      <c r="N19" s="239"/>
      <c r="O19" s="239"/>
      <c r="P19" s="239"/>
      <c r="Q19" s="239"/>
      <c r="R19" s="239"/>
    </row>
    <row r="20" ht="23.25" customHeight="1" spans="1:18">
      <c r="A20" s="239"/>
      <c r="B20" s="239"/>
      <c r="C20" s="239"/>
      <c r="D20" s="239"/>
      <c r="E20" s="239"/>
      <c r="F20" s="239"/>
      <c r="G20" s="239"/>
      <c r="H20" s="239"/>
      <c r="I20" s="239"/>
      <c r="J20" s="239"/>
      <c r="K20" s="239"/>
      <c r="L20" s="239"/>
      <c r="M20" s="239"/>
      <c r="N20" s="239"/>
      <c r="O20" s="239"/>
      <c r="P20" s="239"/>
      <c r="Q20" s="239"/>
      <c r="R20" s="23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C8" sqref="C8"/>
    </sheetView>
  </sheetViews>
  <sheetFormatPr defaultColWidth="9.12222222222222" defaultRowHeight="12.75" customHeight="1"/>
  <cols>
    <col min="1" max="2" width="16.3777777777778" style="217" customWidth="1"/>
    <col min="3" max="3" width="35.5" style="217" customWidth="1"/>
    <col min="4" max="4" width="16.5" style="217" customWidth="1"/>
    <col min="5" max="16" width="12.3777777777778" style="217" customWidth="1"/>
    <col min="17" max="16384" width="9.12222222222222" style="217"/>
  </cols>
  <sheetData>
    <row r="1" ht="23.25" customHeight="1" spans="1:18">
      <c r="A1" s="218"/>
      <c r="B1" s="218"/>
      <c r="C1" s="218"/>
      <c r="D1" s="218"/>
      <c r="E1" s="218"/>
      <c r="F1" s="218"/>
      <c r="G1" s="218"/>
      <c r="H1" s="218"/>
      <c r="I1" s="218"/>
      <c r="J1" s="218"/>
      <c r="K1" s="218"/>
      <c r="L1" s="218"/>
      <c r="M1" s="218"/>
      <c r="N1" s="218"/>
      <c r="P1" s="237" t="s">
        <v>480</v>
      </c>
      <c r="Q1" s="239"/>
      <c r="R1" s="239"/>
    </row>
    <row r="2" ht="23.25" customHeight="1" spans="1:18">
      <c r="A2" s="219" t="s">
        <v>481</v>
      </c>
      <c r="B2" s="219"/>
      <c r="C2" s="219"/>
      <c r="D2" s="219"/>
      <c r="E2" s="219"/>
      <c r="F2" s="219"/>
      <c r="G2" s="219"/>
      <c r="H2" s="219"/>
      <c r="I2" s="219"/>
      <c r="J2" s="219"/>
      <c r="K2" s="219"/>
      <c r="L2" s="219"/>
      <c r="M2" s="219"/>
      <c r="N2" s="219"/>
      <c r="O2" s="219"/>
      <c r="P2" s="219"/>
      <c r="Q2" s="239"/>
      <c r="R2" s="239"/>
    </row>
    <row r="3" ht="23.25" customHeight="1" spans="1:18">
      <c r="A3" s="220"/>
      <c r="B3" s="221"/>
      <c r="C3" s="221"/>
      <c r="D3" s="221"/>
      <c r="E3" s="221"/>
      <c r="F3" s="221"/>
      <c r="G3" s="221"/>
      <c r="H3" s="221"/>
      <c r="I3" s="218"/>
      <c r="J3" s="218"/>
      <c r="K3" s="218"/>
      <c r="L3" s="218"/>
      <c r="M3" s="218"/>
      <c r="N3" s="218"/>
      <c r="P3" s="238" t="s">
        <v>88</v>
      </c>
      <c r="Q3" s="239"/>
      <c r="R3" s="239"/>
    </row>
    <row r="4" ht="25.5" customHeight="1" spans="1:18">
      <c r="A4" s="222" t="s">
        <v>118</v>
      </c>
      <c r="B4" s="222" t="s">
        <v>89</v>
      </c>
      <c r="C4" s="223" t="s">
        <v>119</v>
      </c>
      <c r="D4" s="224" t="s">
        <v>120</v>
      </c>
      <c r="E4" s="225" t="s">
        <v>439</v>
      </c>
      <c r="F4" s="226" t="s">
        <v>440</v>
      </c>
      <c r="G4" s="225" t="s">
        <v>441</v>
      </c>
      <c r="H4" s="225" t="s">
        <v>442</v>
      </c>
      <c r="I4" s="228" t="s">
        <v>443</v>
      </c>
      <c r="J4" s="228" t="s">
        <v>444</v>
      </c>
      <c r="K4" s="228" t="s">
        <v>193</v>
      </c>
      <c r="L4" s="228" t="s">
        <v>445</v>
      </c>
      <c r="M4" s="228" t="s">
        <v>186</v>
      </c>
      <c r="N4" s="228" t="s">
        <v>194</v>
      </c>
      <c r="O4" s="228" t="s">
        <v>189</v>
      </c>
      <c r="P4" s="222" t="s">
        <v>195</v>
      </c>
      <c r="Q4" s="240"/>
      <c r="R4" s="240"/>
    </row>
    <row r="5" ht="14.25" customHeight="1" spans="1:18">
      <c r="A5" s="222"/>
      <c r="B5" s="222"/>
      <c r="C5" s="227"/>
      <c r="D5" s="222"/>
      <c r="E5" s="228"/>
      <c r="F5" s="229"/>
      <c r="G5" s="228"/>
      <c r="H5" s="228"/>
      <c r="I5" s="228"/>
      <c r="J5" s="228"/>
      <c r="K5" s="228"/>
      <c r="L5" s="228"/>
      <c r="M5" s="228"/>
      <c r="N5" s="228"/>
      <c r="O5" s="228"/>
      <c r="P5" s="222"/>
      <c r="Q5" s="240"/>
      <c r="R5" s="240"/>
    </row>
    <row r="6" ht="14.25" customHeight="1" spans="1:18">
      <c r="A6" s="222"/>
      <c r="B6" s="222"/>
      <c r="C6" s="227"/>
      <c r="D6" s="222"/>
      <c r="E6" s="228"/>
      <c r="F6" s="229"/>
      <c r="G6" s="228"/>
      <c r="H6" s="228"/>
      <c r="I6" s="228"/>
      <c r="J6" s="228"/>
      <c r="K6" s="228"/>
      <c r="L6" s="228"/>
      <c r="M6" s="228"/>
      <c r="N6" s="228"/>
      <c r="O6" s="228"/>
      <c r="P6" s="222"/>
      <c r="Q6" s="240"/>
      <c r="R6" s="240"/>
    </row>
    <row r="7" s="1" customFormat="1" ht="23.25" customHeight="1" spans="1:18">
      <c r="A7" s="352"/>
      <c r="B7" s="230" t="s">
        <v>106</v>
      </c>
      <c r="C7" s="230" t="s">
        <v>107</v>
      </c>
      <c r="D7" s="231" t="s">
        <v>340</v>
      </c>
      <c r="E7" s="353"/>
      <c r="F7" s="353"/>
      <c r="G7" s="353"/>
      <c r="H7" s="353"/>
      <c r="I7" s="353"/>
      <c r="J7" s="353"/>
      <c r="K7" s="353"/>
      <c r="L7" s="353"/>
      <c r="M7" s="353"/>
      <c r="N7" s="353"/>
      <c r="O7" s="353"/>
      <c r="P7" s="353"/>
      <c r="Q7" s="354"/>
      <c r="R7" s="355"/>
    </row>
    <row r="8" customFormat="1" ht="27.75" customHeight="1" spans="1:16">
      <c r="A8" s="295"/>
      <c r="B8" s="230" t="s">
        <v>108</v>
      </c>
      <c r="C8" s="230" t="s">
        <v>109</v>
      </c>
      <c r="D8" s="231" t="s">
        <v>340</v>
      </c>
      <c r="E8" s="295"/>
      <c r="F8" s="295"/>
      <c r="G8" s="295"/>
      <c r="H8" s="295"/>
      <c r="I8" s="295"/>
      <c r="J8" s="295"/>
      <c r="K8" s="295"/>
      <c r="L8" s="295"/>
      <c r="M8" s="295"/>
      <c r="N8" s="295"/>
      <c r="O8" s="295"/>
      <c r="P8" s="295"/>
    </row>
    <row r="9" ht="23.25" customHeight="1" spans="1:18">
      <c r="A9" s="296"/>
      <c r="B9" s="230" t="s">
        <v>110</v>
      </c>
      <c r="C9" s="234" t="s">
        <v>111</v>
      </c>
      <c r="D9" s="231" t="s">
        <v>340</v>
      </c>
      <c r="E9" s="296"/>
      <c r="F9" s="296"/>
      <c r="G9" s="296"/>
      <c r="H9" s="296"/>
      <c r="I9" s="296"/>
      <c r="J9" s="296"/>
      <c r="K9" s="296"/>
      <c r="L9" s="296"/>
      <c r="M9" s="296"/>
      <c r="N9" s="296"/>
      <c r="O9" s="296"/>
      <c r="P9" s="296"/>
      <c r="Q9" s="239"/>
      <c r="R9" s="239"/>
    </row>
    <row r="10" ht="23.25" customHeight="1" spans="1:18">
      <c r="A10" s="296"/>
      <c r="B10" s="235" t="s">
        <v>112</v>
      </c>
      <c r="C10" s="236" t="s">
        <v>113</v>
      </c>
      <c r="D10" s="231" t="s">
        <v>340</v>
      </c>
      <c r="E10" s="296"/>
      <c r="F10" s="296"/>
      <c r="G10" s="296"/>
      <c r="H10" s="296"/>
      <c r="I10" s="296"/>
      <c r="J10" s="296"/>
      <c r="K10" s="296"/>
      <c r="L10" s="296"/>
      <c r="M10" s="296"/>
      <c r="N10" s="296"/>
      <c r="O10" s="296"/>
      <c r="P10" s="296"/>
      <c r="Q10" s="239"/>
      <c r="R10" s="239"/>
    </row>
    <row r="11" ht="23.25" customHeight="1" spans="1:18">
      <c r="A11" s="296"/>
      <c r="B11" s="230" t="s">
        <v>114</v>
      </c>
      <c r="C11" s="230" t="s">
        <v>115</v>
      </c>
      <c r="D11" s="231" t="s">
        <v>340</v>
      </c>
      <c r="E11" s="296"/>
      <c r="F11" s="296"/>
      <c r="G11" s="296"/>
      <c r="H11" s="296"/>
      <c r="I11" s="296"/>
      <c r="J11" s="296"/>
      <c r="K11" s="296"/>
      <c r="L11" s="296"/>
      <c r="M11" s="296"/>
      <c r="N11" s="296"/>
      <c r="O11" s="296"/>
      <c r="P11" s="296"/>
      <c r="Q11" s="239"/>
      <c r="R11" s="239"/>
    </row>
    <row r="12" ht="23.25" customHeight="1" spans="1:18">
      <c r="A12" s="239"/>
      <c r="B12" s="239"/>
      <c r="C12" s="239"/>
      <c r="D12" s="239"/>
      <c r="E12" s="239"/>
      <c r="F12" s="239"/>
      <c r="G12" s="239"/>
      <c r="H12" s="239"/>
      <c r="I12" s="239"/>
      <c r="J12" s="239"/>
      <c r="K12" s="239"/>
      <c r="L12" s="239"/>
      <c r="M12" s="239"/>
      <c r="N12" s="239"/>
      <c r="O12" s="239"/>
      <c r="P12" s="239"/>
      <c r="Q12" s="239"/>
      <c r="R12" s="239"/>
    </row>
    <row r="13" ht="23.25" customHeight="1" spans="1:18">
      <c r="A13" s="239"/>
      <c r="B13" s="239"/>
      <c r="C13" s="239"/>
      <c r="D13" s="239"/>
      <c r="E13" s="239"/>
      <c r="F13" s="239"/>
      <c r="G13" s="239"/>
      <c r="H13" s="239"/>
      <c r="I13" s="239"/>
      <c r="J13" s="239"/>
      <c r="K13" s="239"/>
      <c r="L13" s="239"/>
      <c r="M13" s="239"/>
      <c r="N13" s="239"/>
      <c r="O13" s="239"/>
      <c r="P13" s="239"/>
      <c r="Q13" s="239"/>
      <c r="R13" s="239"/>
    </row>
    <row r="14" ht="23.25" customHeight="1" spans="1:18">
      <c r="A14" s="239"/>
      <c r="B14" s="239"/>
      <c r="C14" s="239"/>
      <c r="D14" s="239"/>
      <c r="E14" s="239"/>
      <c r="F14" s="239"/>
      <c r="G14" s="239"/>
      <c r="H14" s="239"/>
      <c r="I14" s="239"/>
      <c r="J14" s="239"/>
      <c r="K14" s="239"/>
      <c r="L14" s="239"/>
      <c r="M14" s="239"/>
      <c r="N14" s="239"/>
      <c r="O14" s="239"/>
      <c r="P14" s="239"/>
      <c r="Q14" s="239"/>
      <c r="R14" s="239"/>
    </row>
    <row r="15" ht="23.25" customHeight="1" spans="1:18">
      <c r="A15" s="239"/>
      <c r="B15" s="239"/>
      <c r="C15" s="239"/>
      <c r="D15" s="239"/>
      <c r="E15" s="239"/>
      <c r="F15" s="239"/>
      <c r="G15" s="239"/>
      <c r="H15" s="239"/>
      <c r="I15" s="239"/>
      <c r="J15" s="239"/>
      <c r="K15" s="239"/>
      <c r="L15" s="239"/>
      <c r="M15" s="239"/>
      <c r="N15" s="239"/>
      <c r="O15" s="239"/>
      <c r="P15" s="239"/>
      <c r="Q15" s="239"/>
      <c r="R15" s="239"/>
    </row>
    <row r="16" ht="23.25" customHeight="1" spans="1:18">
      <c r="A16" s="239"/>
      <c r="B16" s="239"/>
      <c r="C16" s="239"/>
      <c r="D16" s="239"/>
      <c r="E16" s="239"/>
      <c r="F16" s="239"/>
      <c r="G16" s="239"/>
      <c r="H16" s="239"/>
      <c r="I16" s="239"/>
      <c r="J16" s="239"/>
      <c r="K16" s="239"/>
      <c r="L16" s="239"/>
      <c r="M16" s="239"/>
      <c r="N16" s="239"/>
      <c r="O16" s="239"/>
      <c r="P16" s="239"/>
      <c r="Q16" s="239"/>
      <c r="R16" s="239"/>
    </row>
    <row r="17" ht="23.25" customHeight="1" spans="1:18">
      <c r="A17" s="239"/>
      <c r="B17" s="239"/>
      <c r="C17" s="239"/>
      <c r="D17" s="239"/>
      <c r="E17" s="239"/>
      <c r="F17" s="239"/>
      <c r="G17" s="239"/>
      <c r="H17" s="239"/>
      <c r="I17" s="239"/>
      <c r="J17" s="239"/>
      <c r="K17" s="239"/>
      <c r="L17" s="239"/>
      <c r="M17" s="239"/>
      <c r="N17" s="239"/>
      <c r="O17" s="239"/>
      <c r="P17" s="239"/>
      <c r="Q17" s="239"/>
      <c r="R17" s="239"/>
    </row>
    <row r="18" ht="23.25" customHeight="1" spans="1:18">
      <c r="A18" s="239"/>
      <c r="B18" s="239"/>
      <c r="C18" s="239"/>
      <c r="D18" s="239"/>
      <c r="E18" s="239"/>
      <c r="F18" s="239"/>
      <c r="G18" s="239"/>
      <c r="H18" s="239"/>
      <c r="I18" s="239"/>
      <c r="J18" s="239"/>
      <c r="K18" s="239"/>
      <c r="L18" s="239"/>
      <c r="M18" s="239"/>
      <c r="N18" s="239"/>
      <c r="O18" s="239"/>
      <c r="P18" s="239"/>
      <c r="Q18" s="239"/>
      <c r="R18" s="239"/>
    </row>
    <row r="19" ht="23.25" customHeight="1" spans="1:18">
      <c r="A19" s="239"/>
      <c r="B19" s="239"/>
      <c r="C19" s="239"/>
      <c r="D19" s="239"/>
      <c r="E19" s="239"/>
      <c r="F19" s="239"/>
      <c r="G19" s="239"/>
      <c r="H19" s="239"/>
      <c r="I19" s="239"/>
      <c r="J19" s="239"/>
      <c r="K19" s="239"/>
      <c r="L19" s="239"/>
      <c r="M19" s="239"/>
      <c r="N19" s="239"/>
      <c r="O19" s="239"/>
      <c r="P19" s="239"/>
      <c r="Q19" s="239"/>
      <c r="R19" s="23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62"/>
  <sheetViews>
    <sheetView showGridLines="0" showZeros="0" zoomScale="85" zoomScaleNormal="85" workbookViewId="0">
      <pane xSplit="4" ySplit="7" topLeftCell="E14" activePane="bottomRight" state="frozen"/>
      <selection/>
      <selection pane="topRight"/>
      <selection pane="bottomLeft"/>
      <selection pane="bottomRight" activeCell="E4" sqref="E4:G4"/>
    </sheetView>
  </sheetViews>
  <sheetFormatPr defaultColWidth="9.12222222222222" defaultRowHeight="12.75" customHeight="1"/>
  <cols>
    <col min="1" max="1" width="27.3333333333333" style="217" customWidth="1"/>
    <col min="2" max="2" width="18.6666666666667" style="217" customWidth="1"/>
    <col min="3" max="3" width="48" style="217" customWidth="1"/>
    <col min="4" max="4" width="25" style="217" customWidth="1"/>
    <col min="5" max="5" width="18.6666666666667" style="217" customWidth="1"/>
    <col min="6" max="6" width="20.1666666666667" style="217" customWidth="1"/>
    <col min="7" max="7" width="20.5" style="217" customWidth="1"/>
    <col min="8" max="8" width="24.5" style="217" customWidth="1"/>
    <col min="9" max="9" width="14.6666666666667" style="217" customWidth="1"/>
    <col min="10" max="10" width="20.3333333333333" style="217" customWidth="1"/>
    <col min="11" max="15" width="12.3777777777778" style="217" customWidth="1"/>
    <col min="16" max="16" width="9.12222222222222" style="217"/>
    <col min="17" max="17" width="11.1222222222222" style="217" customWidth="1"/>
    <col min="18" max="16384" width="9.12222222222222" style="217"/>
  </cols>
  <sheetData>
    <row r="1" ht="23.25" customHeight="1" spans="1:22">
      <c r="A1"/>
      <c r="B1"/>
      <c r="C1"/>
      <c r="D1"/>
      <c r="E1"/>
      <c r="F1"/>
      <c r="G1"/>
      <c r="H1"/>
      <c r="I1"/>
      <c r="J1"/>
      <c r="K1"/>
      <c r="L1"/>
      <c r="M1"/>
      <c r="N1"/>
      <c r="O1"/>
      <c r="P1"/>
      <c r="Q1"/>
      <c r="R1"/>
      <c r="S1"/>
      <c r="T1"/>
      <c r="U1"/>
      <c r="V1" t="s">
        <v>482</v>
      </c>
    </row>
    <row r="2" ht="23.25" customHeight="1" spans="1:22">
      <c r="A2" s="241" t="s">
        <v>483</v>
      </c>
      <c r="B2" s="241"/>
      <c r="C2" s="241"/>
      <c r="D2" s="241"/>
      <c r="E2" s="241"/>
      <c r="F2" s="241"/>
      <c r="G2" s="241"/>
      <c r="H2" s="241"/>
      <c r="I2" s="241"/>
      <c r="J2" s="241"/>
      <c r="K2" s="241"/>
      <c r="L2" s="241"/>
      <c r="M2" s="241"/>
      <c r="N2" s="241"/>
      <c r="O2" s="241"/>
      <c r="P2" s="241"/>
      <c r="Q2" s="241"/>
      <c r="R2" s="241"/>
      <c r="S2" s="241"/>
      <c r="T2" s="241"/>
      <c r="U2" s="241"/>
      <c r="V2" s="241"/>
    </row>
    <row r="3" ht="23.25" customHeight="1" spans="1:22">
      <c r="A3"/>
      <c r="B3"/>
      <c r="C3"/>
      <c r="D3"/>
      <c r="E3"/>
      <c r="F3"/>
      <c r="G3"/>
      <c r="H3"/>
      <c r="I3"/>
      <c r="J3"/>
      <c r="K3"/>
      <c r="L3"/>
      <c r="M3"/>
      <c r="N3"/>
      <c r="O3"/>
      <c r="P3"/>
      <c r="Q3"/>
      <c r="R3"/>
      <c r="S3"/>
      <c r="T3"/>
      <c r="U3"/>
      <c r="V3"/>
    </row>
    <row r="4" ht="25.5" customHeight="1" spans="1:22">
      <c r="A4"/>
      <c r="B4"/>
      <c r="C4"/>
      <c r="D4"/>
      <c r="E4" s="304"/>
      <c r="F4" s="304"/>
      <c r="G4"/>
      <c r="H4"/>
      <c r="I4"/>
      <c r="J4"/>
      <c r="K4"/>
      <c r="L4"/>
      <c r="M4"/>
      <c r="N4"/>
      <c r="O4"/>
      <c r="P4"/>
      <c r="Q4"/>
      <c r="R4"/>
      <c r="S4"/>
      <c r="T4"/>
      <c r="U4"/>
      <c r="V4" t="s">
        <v>88</v>
      </c>
    </row>
    <row r="5" ht="14.25" customHeight="1" spans="1:22">
      <c r="A5" s="305" t="s">
        <v>118</v>
      </c>
      <c r="B5" s="306" t="s">
        <v>89</v>
      </c>
      <c r="C5" s="307" t="s">
        <v>119</v>
      </c>
      <c r="D5" s="243" t="s">
        <v>484</v>
      </c>
      <c r="E5" s="244" t="s">
        <v>178</v>
      </c>
      <c r="F5" s="245"/>
      <c r="G5" s="245"/>
      <c r="H5" s="246"/>
      <c r="I5" s="254" t="s">
        <v>179</v>
      </c>
      <c r="J5" s="255"/>
      <c r="K5" s="255"/>
      <c r="L5" s="255"/>
      <c r="M5" s="255"/>
      <c r="N5" s="255"/>
      <c r="O5" s="255"/>
      <c r="P5" s="255"/>
      <c r="Q5" s="255"/>
      <c r="R5" s="258"/>
      <c r="S5" s="259" t="s">
        <v>180</v>
      </c>
      <c r="T5" s="259" t="s">
        <v>181</v>
      </c>
      <c r="U5" s="259" t="s">
        <v>182</v>
      </c>
      <c r="V5" s="243" t="s">
        <v>183</v>
      </c>
    </row>
    <row r="6" ht="14.25" customHeight="1" spans="1:22">
      <c r="A6" s="305"/>
      <c r="B6" s="306"/>
      <c r="C6" s="307"/>
      <c r="D6" s="308"/>
      <c r="E6" s="244"/>
      <c r="F6" s="245"/>
      <c r="G6" s="245"/>
      <c r="H6" s="246"/>
      <c r="I6" s="254"/>
      <c r="J6" s="255"/>
      <c r="K6" s="255"/>
      <c r="L6" s="255"/>
      <c r="M6" s="255"/>
      <c r="N6" s="255"/>
      <c r="O6" s="255"/>
      <c r="P6" s="255"/>
      <c r="Q6" s="255"/>
      <c r="R6" s="258"/>
      <c r="S6" s="347"/>
      <c r="T6" s="347"/>
      <c r="U6" s="347"/>
      <c r="V6" s="308"/>
    </row>
    <row r="7" ht="30.9" customHeight="1" spans="1:22">
      <c r="A7" s="305"/>
      <c r="B7" s="306"/>
      <c r="C7" s="307"/>
      <c r="D7" s="308"/>
      <c r="E7" s="243" t="s">
        <v>337</v>
      </c>
      <c r="F7" s="259" t="s">
        <v>184</v>
      </c>
      <c r="G7" s="259" t="s">
        <v>185</v>
      </c>
      <c r="H7" s="259" t="s">
        <v>186</v>
      </c>
      <c r="I7" s="243" t="s">
        <v>337</v>
      </c>
      <c r="J7" s="337" t="s">
        <v>464</v>
      </c>
      <c r="K7" s="337" t="s">
        <v>186</v>
      </c>
      <c r="L7" s="337" t="s">
        <v>189</v>
      </c>
      <c r="M7" s="337" t="s">
        <v>190</v>
      </c>
      <c r="N7" s="337" t="s">
        <v>191</v>
      </c>
      <c r="O7" s="337" t="s">
        <v>192</v>
      </c>
      <c r="P7" s="337" t="s">
        <v>193</v>
      </c>
      <c r="Q7" s="337" t="s">
        <v>194</v>
      </c>
      <c r="R7" s="348" t="s">
        <v>195</v>
      </c>
      <c r="S7" s="347"/>
      <c r="T7" s="347"/>
      <c r="U7" s="347"/>
      <c r="V7" s="308"/>
    </row>
    <row r="8" customFormat="1" ht="30.9" customHeight="1" spans="1:22">
      <c r="A8" s="305"/>
      <c r="B8" s="230" t="s">
        <v>106</v>
      </c>
      <c r="C8" s="230" t="s">
        <v>107</v>
      </c>
      <c r="D8" s="309"/>
      <c r="E8" s="310">
        <f>SUM(F8:H8)</f>
        <v>46583396.76</v>
      </c>
      <c r="F8" s="310">
        <f>F9+F22+F33+F52</f>
        <v>36709534.76</v>
      </c>
      <c r="G8" s="310">
        <f>G9+G22+G33+G52</f>
        <v>9811222</v>
      </c>
      <c r="H8" s="310">
        <v>62640</v>
      </c>
      <c r="I8" s="318">
        <f>J8</f>
        <v>1500000</v>
      </c>
      <c r="J8" s="318">
        <v>1500000</v>
      </c>
      <c r="K8" s="338"/>
      <c r="L8" s="338"/>
      <c r="M8" s="338"/>
      <c r="N8" s="338"/>
      <c r="O8" s="337"/>
      <c r="P8" s="337"/>
      <c r="Q8" s="337"/>
      <c r="R8" s="348"/>
      <c r="S8" s="347"/>
      <c r="T8" s="347"/>
      <c r="U8" s="347"/>
      <c r="V8" s="308"/>
    </row>
    <row r="9" s="300" customFormat="1" ht="23" customHeight="1" spans="1:22">
      <c r="A9" s="265"/>
      <c r="B9" s="230" t="s">
        <v>108</v>
      </c>
      <c r="C9" s="230" t="s">
        <v>109</v>
      </c>
      <c r="D9" s="311"/>
      <c r="E9" s="310">
        <f>E10+E16+E19</f>
        <v>26233644</v>
      </c>
      <c r="F9" s="312">
        <f t="shared" ref="F9:H9" si="0">F10</f>
        <v>19519089</v>
      </c>
      <c r="G9" s="312">
        <f t="shared" si="0"/>
        <v>6651915</v>
      </c>
      <c r="H9" s="312">
        <f t="shared" si="0"/>
        <v>62640</v>
      </c>
      <c r="I9" s="313"/>
      <c r="J9" s="313"/>
      <c r="K9" s="339">
        <f t="shared" ref="K9:V9" si="1">SUM(K10:K16)</f>
        <v>0</v>
      </c>
      <c r="L9" s="339">
        <f t="shared" si="1"/>
        <v>0</v>
      </c>
      <c r="M9" s="339">
        <f t="shared" si="1"/>
        <v>0</v>
      </c>
      <c r="N9" s="339">
        <f t="shared" si="1"/>
        <v>0</v>
      </c>
      <c r="O9" s="340">
        <f t="shared" si="1"/>
        <v>0</v>
      </c>
      <c r="P9" s="340">
        <f t="shared" si="1"/>
        <v>0</v>
      </c>
      <c r="Q9" s="340">
        <f t="shared" si="1"/>
        <v>0</v>
      </c>
      <c r="R9" s="340">
        <f t="shared" si="1"/>
        <v>0</v>
      </c>
      <c r="S9" s="340">
        <f t="shared" si="1"/>
        <v>0</v>
      </c>
      <c r="T9" s="340">
        <f t="shared" si="1"/>
        <v>0</v>
      </c>
      <c r="U9" s="340">
        <f t="shared" si="1"/>
        <v>0</v>
      </c>
      <c r="V9" s="340">
        <f t="shared" si="1"/>
        <v>0</v>
      </c>
    </row>
    <row r="10" s="300" customFormat="1" ht="23" customHeight="1" spans="1:254">
      <c r="A10" s="266" t="s">
        <v>230</v>
      </c>
      <c r="B10" s="230" t="s">
        <v>108</v>
      </c>
      <c r="C10" s="267" t="s">
        <v>198</v>
      </c>
      <c r="D10" s="267"/>
      <c r="E10" s="313">
        <f>E11</f>
        <v>23613420</v>
      </c>
      <c r="F10" s="314">
        <f t="shared" ref="F10:H10" si="2">F11+F16+F19</f>
        <v>19519089</v>
      </c>
      <c r="G10" s="314">
        <f t="shared" si="2"/>
        <v>6651915</v>
      </c>
      <c r="H10" s="314">
        <f t="shared" si="2"/>
        <v>62640</v>
      </c>
      <c r="I10" s="313"/>
      <c r="J10" s="313"/>
      <c r="K10" s="267"/>
      <c r="L10" s="267"/>
      <c r="M10" s="267"/>
      <c r="N10" s="267"/>
      <c r="O10" s="341"/>
      <c r="P10" s="341"/>
      <c r="Q10" s="341"/>
      <c r="R10" s="341"/>
      <c r="S10" s="341"/>
      <c r="T10" s="341"/>
      <c r="U10" s="341"/>
      <c r="V10" s="341"/>
      <c r="W10" s="349"/>
      <c r="X10" s="349"/>
      <c r="Y10" s="349"/>
      <c r="Z10" s="349"/>
      <c r="AA10" s="349"/>
      <c r="AB10" s="349"/>
      <c r="AC10" s="349"/>
      <c r="AD10" s="349"/>
      <c r="AE10" s="349"/>
      <c r="AF10" s="349"/>
      <c r="AG10" s="349"/>
      <c r="AH10" s="349"/>
      <c r="AI10" s="349"/>
      <c r="AJ10" s="349"/>
      <c r="AK10" s="349"/>
      <c r="AL10" s="349"/>
      <c r="AM10" s="349"/>
      <c r="AN10" s="349"/>
      <c r="AO10" s="349"/>
      <c r="AP10" s="349"/>
      <c r="AQ10" s="349"/>
      <c r="AR10" s="349"/>
      <c r="AS10" s="349"/>
      <c r="AT10" s="349"/>
      <c r="AU10" s="349"/>
      <c r="AV10" s="349"/>
      <c r="AW10" s="349"/>
      <c r="AX10" s="349"/>
      <c r="AY10" s="349"/>
      <c r="AZ10" s="349"/>
      <c r="BA10" s="349"/>
      <c r="BB10" s="349"/>
      <c r="BC10" s="349"/>
      <c r="BD10" s="349"/>
      <c r="BE10" s="349"/>
      <c r="BF10" s="349"/>
      <c r="BG10" s="349"/>
      <c r="BH10" s="349"/>
      <c r="BI10" s="349"/>
      <c r="BJ10" s="349"/>
      <c r="BK10" s="349"/>
      <c r="BL10" s="349"/>
      <c r="BM10" s="349"/>
      <c r="BN10" s="349"/>
      <c r="BO10" s="349"/>
      <c r="BP10" s="349"/>
      <c r="BQ10" s="349"/>
      <c r="BR10" s="349"/>
      <c r="BS10" s="349"/>
      <c r="BT10" s="349"/>
      <c r="BU10" s="349"/>
      <c r="BV10" s="349"/>
      <c r="BW10" s="349"/>
      <c r="BX10" s="349"/>
      <c r="BY10" s="349"/>
      <c r="BZ10" s="349"/>
      <c r="CA10" s="349"/>
      <c r="CB10" s="349"/>
      <c r="CC10" s="349"/>
      <c r="CD10" s="349"/>
      <c r="CE10" s="349"/>
      <c r="CF10" s="349"/>
      <c r="CG10" s="349"/>
      <c r="CH10" s="349"/>
      <c r="CI10" s="349"/>
      <c r="CJ10" s="349"/>
      <c r="CK10" s="349"/>
      <c r="CL10" s="349"/>
      <c r="CM10" s="349"/>
      <c r="CN10" s="349"/>
      <c r="CO10" s="349"/>
      <c r="CP10" s="349"/>
      <c r="CQ10" s="349"/>
      <c r="CR10" s="349"/>
      <c r="CS10" s="349"/>
      <c r="CT10" s="349"/>
      <c r="CU10" s="349"/>
      <c r="CV10" s="349"/>
      <c r="CW10" s="349"/>
      <c r="CX10" s="349"/>
      <c r="CY10" s="349"/>
      <c r="CZ10" s="349"/>
      <c r="DA10" s="349"/>
      <c r="DB10" s="349"/>
      <c r="DC10" s="349"/>
      <c r="DD10" s="349"/>
      <c r="DE10" s="349"/>
      <c r="DF10" s="349"/>
      <c r="DG10" s="349"/>
      <c r="DH10" s="349"/>
      <c r="DI10" s="349"/>
      <c r="DJ10" s="349"/>
      <c r="DK10" s="349"/>
      <c r="DL10" s="349"/>
      <c r="DM10" s="349"/>
      <c r="DN10" s="349"/>
      <c r="DO10" s="349"/>
      <c r="DP10" s="349"/>
      <c r="DQ10" s="349"/>
      <c r="DR10" s="349"/>
      <c r="DS10" s="349"/>
      <c r="DT10" s="349"/>
      <c r="DU10" s="349"/>
      <c r="DV10" s="349"/>
      <c r="DW10" s="349"/>
      <c r="DX10" s="349"/>
      <c r="DY10" s="349"/>
      <c r="DZ10" s="349"/>
      <c r="EA10" s="349"/>
      <c r="EB10" s="349"/>
      <c r="EC10" s="349"/>
      <c r="ED10" s="349"/>
      <c r="EE10" s="349"/>
      <c r="EF10" s="349"/>
      <c r="EG10" s="349"/>
      <c r="EH10" s="349"/>
      <c r="EI10" s="349"/>
      <c r="EJ10" s="349"/>
      <c r="EK10" s="349"/>
      <c r="EL10" s="349"/>
      <c r="EM10" s="349"/>
      <c r="EN10" s="349"/>
      <c r="EO10" s="349"/>
      <c r="EP10" s="349"/>
      <c r="EQ10" s="349"/>
      <c r="ER10" s="349"/>
      <c r="ES10" s="349"/>
      <c r="ET10" s="349"/>
      <c r="EU10" s="349"/>
      <c r="EV10" s="349"/>
      <c r="EW10" s="349"/>
      <c r="EX10" s="349"/>
      <c r="EY10" s="349"/>
      <c r="EZ10" s="349"/>
      <c r="FA10" s="349"/>
      <c r="FB10" s="349"/>
      <c r="FC10" s="349"/>
      <c r="FD10" s="349"/>
      <c r="FE10" s="349"/>
      <c r="FF10" s="349"/>
      <c r="FG10" s="349"/>
      <c r="FH10" s="349"/>
      <c r="FI10" s="349"/>
      <c r="FJ10" s="349"/>
      <c r="FK10" s="349"/>
      <c r="FL10" s="349"/>
      <c r="FM10" s="349"/>
      <c r="FN10" s="349"/>
      <c r="FO10" s="349"/>
      <c r="FP10" s="349"/>
      <c r="FQ10" s="349"/>
      <c r="FR10" s="349"/>
      <c r="FS10" s="349"/>
      <c r="FT10" s="349"/>
      <c r="FU10" s="349"/>
      <c r="FV10" s="349"/>
      <c r="FW10" s="349"/>
      <c r="FX10" s="349"/>
      <c r="FY10" s="349"/>
      <c r="FZ10" s="349"/>
      <c r="GA10" s="349"/>
      <c r="GB10" s="349"/>
      <c r="GC10" s="349"/>
      <c r="GD10" s="349"/>
      <c r="GE10" s="349"/>
      <c r="GF10" s="349"/>
      <c r="GG10" s="349"/>
      <c r="GH10" s="349"/>
      <c r="GI10" s="349"/>
      <c r="GJ10" s="349"/>
      <c r="GK10" s="349"/>
      <c r="GL10" s="349"/>
      <c r="GM10" s="349"/>
      <c r="GN10" s="349"/>
      <c r="GO10" s="349"/>
      <c r="GP10" s="349"/>
      <c r="GQ10" s="349"/>
      <c r="GR10" s="349"/>
      <c r="GS10" s="349"/>
      <c r="GT10" s="349"/>
      <c r="GU10" s="349"/>
      <c r="GV10" s="349"/>
      <c r="GW10" s="349"/>
      <c r="GX10" s="349"/>
      <c r="GY10" s="349"/>
      <c r="GZ10" s="349"/>
      <c r="HA10" s="349"/>
      <c r="HB10" s="349"/>
      <c r="HC10" s="349"/>
      <c r="HD10" s="349"/>
      <c r="HE10" s="349"/>
      <c r="HF10" s="349"/>
      <c r="HG10" s="349"/>
      <c r="HH10" s="349"/>
      <c r="HI10" s="349"/>
      <c r="HJ10" s="349"/>
      <c r="HK10" s="349"/>
      <c r="HL10" s="349"/>
      <c r="HM10" s="349"/>
      <c r="HN10" s="349"/>
      <c r="HO10" s="349"/>
      <c r="HP10" s="349"/>
      <c r="HQ10" s="349"/>
      <c r="HR10" s="349"/>
      <c r="HS10" s="349"/>
      <c r="HT10" s="349"/>
      <c r="HU10" s="349"/>
      <c r="HV10" s="349"/>
      <c r="HW10" s="349"/>
      <c r="HX10" s="349"/>
      <c r="HY10" s="349"/>
      <c r="HZ10" s="349"/>
      <c r="IA10" s="349"/>
      <c r="IB10" s="349"/>
      <c r="IC10" s="349"/>
      <c r="ID10" s="349"/>
      <c r="IE10" s="349"/>
      <c r="IF10" s="349"/>
      <c r="IG10" s="349"/>
      <c r="IH10" s="349"/>
      <c r="II10" s="349"/>
      <c r="IJ10" s="349"/>
      <c r="IK10" s="349"/>
      <c r="IL10" s="349"/>
      <c r="IM10" s="349"/>
      <c r="IN10" s="349"/>
      <c r="IO10" s="349"/>
      <c r="IP10" s="349"/>
      <c r="IQ10" s="349"/>
      <c r="IR10" s="349"/>
      <c r="IS10" s="349"/>
      <c r="IT10" s="349"/>
    </row>
    <row r="11" s="300" customFormat="1" ht="23" customHeight="1" spans="1:22">
      <c r="A11" s="266" t="s">
        <v>123</v>
      </c>
      <c r="B11" s="230" t="s">
        <v>108</v>
      </c>
      <c r="C11" s="267" t="s">
        <v>266</v>
      </c>
      <c r="D11" s="267"/>
      <c r="E11" s="313">
        <f t="shared" ref="E11:E15" si="3">F11+G11+H11</f>
        <v>23613420</v>
      </c>
      <c r="F11" s="314">
        <f t="shared" ref="F11:H11" si="4">F12+F15+F13+F14</f>
        <v>18038865</v>
      </c>
      <c r="G11" s="314">
        <f t="shared" si="4"/>
        <v>5511915</v>
      </c>
      <c r="H11" s="314">
        <f t="shared" si="4"/>
        <v>62640</v>
      </c>
      <c r="I11" s="313"/>
      <c r="J11" s="313"/>
      <c r="K11" s="311"/>
      <c r="L11" s="311"/>
      <c r="M11" s="311"/>
      <c r="N11" s="311"/>
      <c r="O11" s="342"/>
      <c r="P11" s="342"/>
      <c r="Q11" s="342"/>
      <c r="R11" s="342"/>
      <c r="S11" s="342"/>
      <c r="T11" s="342"/>
      <c r="U11" s="342"/>
      <c r="V11" s="342"/>
    </row>
    <row r="12" s="300" customFormat="1" ht="23" customHeight="1" spans="1:22">
      <c r="A12" s="270" t="s">
        <v>125</v>
      </c>
      <c r="B12" s="230" t="s">
        <v>108</v>
      </c>
      <c r="C12" s="267" t="s">
        <v>267</v>
      </c>
      <c r="D12" s="267" t="s">
        <v>246</v>
      </c>
      <c r="E12" s="313">
        <f t="shared" si="3"/>
        <v>18038865</v>
      </c>
      <c r="F12" s="314">
        <v>18038865</v>
      </c>
      <c r="G12" s="314"/>
      <c r="H12" s="314"/>
      <c r="I12" s="313"/>
      <c r="J12" s="313"/>
      <c r="K12" s="311"/>
      <c r="L12" s="311"/>
      <c r="M12" s="311"/>
      <c r="N12" s="311"/>
      <c r="O12" s="342"/>
      <c r="P12" s="342"/>
      <c r="Q12" s="342"/>
      <c r="R12" s="342"/>
      <c r="S12" s="342"/>
      <c r="T12" s="342"/>
      <c r="U12" s="342"/>
      <c r="V12" s="342"/>
    </row>
    <row r="13" s="300" customFormat="1" ht="23" customHeight="1" spans="1:22">
      <c r="A13" s="270" t="s">
        <v>125</v>
      </c>
      <c r="B13" s="230" t="s">
        <v>108</v>
      </c>
      <c r="C13" s="267" t="s">
        <v>267</v>
      </c>
      <c r="D13" s="267" t="s">
        <v>186</v>
      </c>
      <c r="E13" s="313">
        <f t="shared" si="3"/>
        <v>62640</v>
      </c>
      <c r="F13" s="314"/>
      <c r="G13" s="314"/>
      <c r="H13" s="314">
        <v>62640</v>
      </c>
      <c r="I13" s="313"/>
      <c r="J13" s="313"/>
      <c r="K13" s="311"/>
      <c r="L13" s="311"/>
      <c r="M13" s="311"/>
      <c r="N13" s="311"/>
      <c r="O13" s="342"/>
      <c r="P13" s="342"/>
      <c r="Q13" s="342"/>
      <c r="R13" s="342"/>
      <c r="S13" s="342"/>
      <c r="T13" s="342"/>
      <c r="U13" s="342"/>
      <c r="V13" s="342"/>
    </row>
    <row r="14" s="300" customFormat="1" ht="23" customHeight="1" spans="1:22">
      <c r="A14" s="270" t="s">
        <v>125</v>
      </c>
      <c r="B14" s="230" t="s">
        <v>108</v>
      </c>
      <c r="C14" s="267" t="s">
        <v>267</v>
      </c>
      <c r="D14" s="267" t="s">
        <v>185</v>
      </c>
      <c r="E14" s="313">
        <f t="shared" si="3"/>
        <v>2899042</v>
      </c>
      <c r="F14" s="314"/>
      <c r="G14" s="314">
        <v>2899042</v>
      </c>
      <c r="H14" s="314"/>
      <c r="I14" s="313"/>
      <c r="J14" s="313"/>
      <c r="K14" s="311"/>
      <c r="L14" s="311"/>
      <c r="M14" s="311"/>
      <c r="N14" s="311"/>
      <c r="O14" s="342"/>
      <c r="P14" s="342"/>
      <c r="Q14" s="342"/>
      <c r="R14" s="342"/>
      <c r="S14" s="342"/>
      <c r="T14" s="342"/>
      <c r="U14" s="342"/>
      <c r="V14" s="342"/>
    </row>
    <row r="15" s="300" customFormat="1" ht="23" customHeight="1" spans="1:22">
      <c r="A15" s="270" t="s">
        <v>127</v>
      </c>
      <c r="B15" s="230" t="s">
        <v>108</v>
      </c>
      <c r="C15" s="267" t="s">
        <v>292</v>
      </c>
      <c r="D15" s="267" t="s">
        <v>185</v>
      </c>
      <c r="E15" s="313">
        <f t="shared" si="3"/>
        <v>2612873</v>
      </c>
      <c r="F15" s="315"/>
      <c r="G15" s="315">
        <v>2612873</v>
      </c>
      <c r="H15" s="315"/>
      <c r="I15" s="313"/>
      <c r="J15" s="313"/>
      <c r="K15" s="311"/>
      <c r="L15" s="311"/>
      <c r="M15" s="311"/>
      <c r="N15" s="311"/>
      <c r="O15" s="342"/>
      <c r="P15" s="342"/>
      <c r="Q15" s="342"/>
      <c r="R15" s="342"/>
      <c r="S15" s="342"/>
      <c r="T15" s="342"/>
      <c r="U15" s="342"/>
      <c r="V15" s="342"/>
    </row>
    <row r="16" s="300" customFormat="1" ht="23" customHeight="1" spans="1:22">
      <c r="A16" s="270" t="s">
        <v>202</v>
      </c>
      <c r="B16" s="230" t="s">
        <v>108</v>
      </c>
      <c r="C16" s="267" t="s">
        <v>268</v>
      </c>
      <c r="D16" s="311" t="s">
        <v>248</v>
      </c>
      <c r="E16" s="313">
        <f t="shared" ref="E16:H16" si="5">E17</f>
        <v>1480224</v>
      </c>
      <c r="F16" s="314">
        <f t="shared" si="5"/>
        <v>1480224</v>
      </c>
      <c r="G16" s="314"/>
      <c r="H16" s="314">
        <f t="shared" si="5"/>
        <v>0</v>
      </c>
      <c r="I16" s="313"/>
      <c r="J16" s="313"/>
      <c r="K16" s="311"/>
      <c r="L16" s="311"/>
      <c r="M16" s="311"/>
      <c r="N16" s="311"/>
      <c r="O16" s="342"/>
      <c r="P16" s="342"/>
      <c r="Q16" s="342"/>
      <c r="R16" s="342"/>
      <c r="S16" s="342"/>
      <c r="T16" s="342"/>
      <c r="U16" s="342"/>
      <c r="V16" s="342"/>
    </row>
    <row r="17" s="300" customFormat="1" ht="23" customHeight="1" spans="1:22">
      <c r="A17" s="270" t="s">
        <v>131</v>
      </c>
      <c r="B17" s="230" t="s">
        <v>108</v>
      </c>
      <c r="C17" s="267" t="s">
        <v>269</v>
      </c>
      <c r="D17" s="311" t="s">
        <v>248</v>
      </c>
      <c r="E17" s="313">
        <f>E18</f>
        <v>1480224</v>
      </c>
      <c r="F17" s="314">
        <f>F18</f>
        <v>1480224</v>
      </c>
      <c r="G17" s="314"/>
      <c r="H17" s="314"/>
      <c r="I17" s="313"/>
      <c r="J17" s="313"/>
      <c r="K17" s="316"/>
      <c r="L17" s="316"/>
      <c r="M17" s="316"/>
      <c r="N17" s="316"/>
      <c r="O17" s="233"/>
      <c r="P17" s="233"/>
      <c r="Q17" s="233"/>
      <c r="R17" s="233"/>
      <c r="S17" s="233"/>
      <c r="T17" s="233"/>
      <c r="U17" s="233"/>
      <c r="V17" s="233"/>
    </row>
    <row r="18" s="300" customFormat="1" ht="23" customHeight="1" spans="1:22">
      <c r="A18" s="270" t="s">
        <v>133</v>
      </c>
      <c r="B18" s="230" t="s">
        <v>108</v>
      </c>
      <c r="C18" s="267" t="s">
        <v>206</v>
      </c>
      <c r="D18" s="311" t="s">
        <v>248</v>
      </c>
      <c r="E18" s="313">
        <f t="shared" ref="E18:E21" si="6">F18+G18+H18</f>
        <v>1480224</v>
      </c>
      <c r="F18" s="314">
        <v>1480224</v>
      </c>
      <c r="G18" s="314"/>
      <c r="H18" s="314"/>
      <c r="I18" s="313"/>
      <c r="J18" s="313"/>
      <c r="K18" s="316"/>
      <c r="L18" s="316"/>
      <c r="M18" s="316"/>
      <c r="N18" s="316"/>
      <c r="O18" s="233"/>
      <c r="P18" s="233"/>
      <c r="Q18" s="233"/>
      <c r="R18" s="233"/>
      <c r="S18" s="233"/>
      <c r="T18" s="233"/>
      <c r="U18" s="233"/>
      <c r="V18" s="233"/>
    </row>
    <row r="19" s="300" customFormat="1" ht="23" customHeight="1" spans="1:22">
      <c r="A19" s="272" t="s">
        <v>293</v>
      </c>
      <c r="B19" s="230" t="s">
        <v>108</v>
      </c>
      <c r="C19" s="273" t="s">
        <v>294</v>
      </c>
      <c r="D19" s="316" t="s">
        <v>185</v>
      </c>
      <c r="E19" s="313">
        <f t="shared" si="6"/>
        <v>1140000</v>
      </c>
      <c r="F19" s="314"/>
      <c r="G19" s="314">
        <v>1140000</v>
      </c>
      <c r="H19" s="314"/>
      <c r="I19" s="313"/>
      <c r="J19" s="313"/>
      <c r="K19" s="316"/>
      <c r="L19" s="316"/>
      <c r="M19" s="316"/>
      <c r="N19" s="316"/>
      <c r="O19" s="233"/>
      <c r="P19" s="233"/>
      <c r="Q19" s="233"/>
      <c r="R19" s="233"/>
      <c r="S19" s="233"/>
      <c r="T19" s="233"/>
      <c r="U19" s="233"/>
      <c r="V19" s="233"/>
    </row>
    <row r="20" s="300" customFormat="1" ht="23" customHeight="1" spans="1:22">
      <c r="A20" s="272" t="s">
        <v>141</v>
      </c>
      <c r="B20" s="230" t="s">
        <v>108</v>
      </c>
      <c r="C20" s="273" t="s">
        <v>144</v>
      </c>
      <c r="D20" s="316" t="s">
        <v>185</v>
      </c>
      <c r="E20" s="313">
        <f>E21</f>
        <v>1140000</v>
      </c>
      <c r="F20" s="314"/>
      <c r="G20" s="314">
        <v>1140000</v>
      </c>
      <c r="H20" s="314"/>
      <c r="I20" s="313"/>
      <c r="J20" s="313"/>
      <c r="K20" s="316"/>
      <c r="L20" s="316"/>
      <c r="M20" s="316"/>
      <c r="N20" s="316"/>
      <c r="O20" s="233"/>
      <c r="P20" s="233"/>
      <c r="Q20" s="233"/>
      <c r="R20" s="233"/>
      <c r="S20" s="233"/>
      <c r="T20" s="233"/>
      <c r="U20" s="233"/>
      <c r="V20" s="233"/>
    </row>
    <row r="21" s="300" customFormat="1" ht="23" customHeight="1" spans="1:22">
      <c r="A21" s="272" t="s">
        <v>143</v>
      </c>
      <c r="B21" s="230" t="s">
        <v>108</v>
      </c>
      <c r="C21" s="273" t="s">
        <v>485</v>
      </c>
      <c r="D21" s="316" t="s">
        <v>185</v>
      </c>
      <c r="E21" s="313">
        <f t="shared" si="6"/>
        <v>1140000</v>
      </c>
      <c r="F21" s="314"/>
      <c r="G21" s="314">
        <v>1140000</v>
      </c>
      <c r="H21" s="314"/>
      <c r="I21" s="313"/>
      <c r="J21" s="313"/>
      <c r="K21" s="316"/>
      <c r="L21" s="316"/>
      <c r="M21" s="316"/>
      <c r="N21" s="316"/>
      <c r="O21" s="233"/>
      <c r="P21" s="233"/>
      <c r="Q21" s="233"/>
      <c r="R21" s="233"/>
      <c r="S21" s="233"/>
      <c r="T21" s="233"/>
      <c r="U21" s="233"/>
      <c r="V21" s="233"/>
    </row>
    <row r="22" s="301" customFormat="1" ht="24" customHeight="1" spans="1:22">
      <c r="A22" s="274"/>
      <c r="B22" s="230" t="s">
        <v>110</v>
      </c>
      <c r="C22" s="275" t="s">
        <v>111</v>
      </c>
      <c r="D22" s="317"/>
      <c r="E22" s="318">
        <f t="shared" ref="E22:E25" si="7">F22+G22</f>
        <v>14493503.76</v>
      </c>
      <c r="F22" s="318">
        <f>F23+F27+F30</f>
        <v>12250940.76</v>
      </c>
      <c r="G22" s="318">
        <v>2242563</v>
      </c>
      <c r="H22" s="319"/>
      <c r="I22" s="319"/>
      <c r="J22" s="319"/>
      <c r="K22" s="319"/>
      <c r="L22" s="319"/>
      <c r="M22" s="319"/>
      <c r="N22" s="319"/>
      <c r="O22" s="319"/>
      <c r="P22" s="319"/>
      <c r="Q22" s="319"/>
      <c r="R22" s="319"/>
      <c r="S22" s="319"/>
      <c r="T22" s="319"/>
      <c r="U22" s="319"/>
      <c r="V22" s="319"/>
    </row>
    <row r="23" customFormat="1" ht="29" customHeight="1" spans="1:22">
      <c r="A23" s="283" t="s">
        <v>197</v>
      </c>
      <c r="B23" s="276" t="s">
        <v>110</v>
      </c>
      <c r="C23" s="283" t="s">
        <v>198</v>
      </c>
      <c r="D23" s="320"/>
      <c r="E23" s="278">
        <f t="shared" si="7"/>
        <v>12271056</v>
      </c>
      <c r="F23" s="278">
        <f t="shared" ref="F23:F25" si="8">10028493</f>
        <v>10028493</v>
      </c>
      <c r="G23" s="278">
        <v>2242563</v>
      </c>
      <c r="H23" s="295"/>
      <c r="I23" s="295"/>
      <c r="J23" s="295"/>
      <c r="K23" s="295"/>
      <c r="L23" s="295"/>
      <c r="M23" s="295"/>
      <c r="N23" s="295"/>
      <c r="O23" s="295"/>
      <c r="P23" s="295"/>
      <c r="Q23" s="295"/>
      <c r="R23" s="295"/>
      <c r="S23" s="295"/>
      <c r="T23" s="295"/>
      <c r="U23" s="295"/>
      <c r="V23" s="295"/>
    </row>
    <row r="24" customFormat="1" ht="29" customHeight="1" spans="1:22">
      <c r="A24" s="283" t="s">
        <v>199</v>
      </c>
      <c r="B24" s="276" t="s">
        <v>110</v>
      </c>
      <c r="C24" s="283" t="s">
        <v>200</v>
      </c>
      <c r="D24" s="320"/>
      <c r="E24" s="321">
        <f t="shared" si="7"/>
        <v>12271056</v>
      </c>
      <c r="F24" s="278">
        <f t="shared" si="8"/>
        <v>10028493</v>
      </c>
      <c r="G24" s="278">
        <v>2242563</v>
      </c>
      <c r="H24" s="295"/>
      <c r="I24" s="295"/>
      <c r="J24" s="295"/>
      <c r="K24" s="295"/>
      <c r="L24" s="295"/>
      <c r="M24" s="295"/>
      <c r="N24" s="295"/>
      <c r="O24" s="295"/>
      <c r="P24" s="295"/>
      <c r="Q24" s="295"/>
      <c r="R24" s="295"/>
      <c r="S24" s="295"/>
      <c r="T24" s="295"/>
      <c r="U24" s="295"/>
      <c r="V24" s="295"/>
    </row>
    <row r="25" customFormat="1" ht="29" customHeight="1" spans="1:22">
      <c r="A25" s="283" t="s">
        <v>146</v>
      </c>
      <c r="B25" s="276" t="s">
        <v>110</v>
      </c>
      <c r="C25" s="283" t="s">
        <v>201</v>
      </c>
      <c r="D25" s="322" t="s">
        <v>184</v>
      </c>
      <c r="E25" s="278">
        <f t="shared" si="7"/>
        <v>10028493</v>
      </c>
      <c r="F25" s="278">
        <f t="shared" si="8"/>
        <v>10028493</v>
      </c>
      <c r="G25" s="278"/>
      <c r="H25" s="295"/>
      <c r="I25" s="295"/>
      <c r="J25" s="295"/>
      <c r="K25" s="295"/>
      <c r="L25" s="295"/>
      <c r="M25" s="295"/>
      <c r="N25" s="295"/>
      <c r="O25" s="295"/>
      <c r="P25" s="295"/>
      <c r="Q25" s="295"/>
      <c r="R25" s="295"/>
      <c r="S25" s="295"/>
      <c r="T25" s="295"/>
      <c r="U25" s="295"/>
      <c r="V25" s="295"/>
    </row>
    <row r="26" customFormat="1" ht="29" customHeight="1" spans="1:22">
      <c r="A26" s="283" t="s">
        <v>146</v>
      </c>
      <c r="B26" s="276" t="s">
        <v>110</v>
      </c>
      <c r="C26" s="283" t="s">
        <v>201</v>
      </c>
      <c r="D26" s="322" t="s">
        <v>185</v>
      </c>
      <c r="E26" s="323"/>
      <c r="F26" s="323"/>
      <c r="G26" s="278">
        <v>2242563</v>
      </c>
      <c r="H26" s="295"/>
      <c r="I26" s="295"/>
      <c r="J26" s="295"/>
      <c r="K26" s="295"/>
      <c r="L26" s="295"/>
      <c r="M26" s="295"/>
      <c r="N26" s="295"/>
      <c r="O26" s="295"/>
      <c r="P26" s="295"/>
      <c r="Q26" s="295"/>
      <c r="R26" s="295"/>
      <c r="S26" s="295"/>
      <c r="T26" s="295"/>
      <c r="U26" s="295"/>
      <c r="V26" s="295"/>
    </row>
    <row r="27" customFormat="1" ht="31" customHeight="1" spans="1:22">
      <c r="A27" s="283" t="s">
        <v>202</v>
      </c>
      <c r="B27" s="276" t="s">
        <v>110</v>
      </c>
      <c r="C27" s="283" t="s">
        <v>203</v>
      </c>
      <c r="D27" s="277"/>
      <c r="E27" s="323"/>
      <c r="F27" s="323">
        <v>952477.2</v>
      </c>
      <c r="G27" s="323"/>
      <c r="H27" s="295"/>
      <c r="I27" s="295"/>
      <c r="J27" s="295"/>
      <c r="K27" s="295"/>
      <c r="L27" s="295"/>
      <c r="M27" s="295"/>
      <c r="N27" s="295"/>
      <c r="O27" s="295"/>
      <c r="P27" s="295"/>
      <c r="Q27" s="295"/>
      <c r="R27" s="295"/>
      <c r="S27" s="295"/>
      <c r="T27" s="295"/>
      <c r="U27" s="295"/>
      <c r="V27" s="295"/>
    </row>
    <row r="28" customFormat="1" ht="31" customHeight="1" spans="1:22">
      <c r="A28" s="283" t="s">
        <v>131</v>
      </c>
      <c r="B28" s="276" t="s">
        <v>110</v>
      </c>
      <c r="C28" s="283" t="s">
        <v>204</v>
      </c>
      <c r="D28" s="277"/>
      <c r="E28" s="323"/>
      <c r="F28" s="323">
        <v>952478</v>
      </c>
      <c r="G28" s="323"/>
      <c r="H28" s="295"/>
      <c r="I28" s="295"/>
      <c r="J28" s="295"/>
      <c r="K28" s="295"/>
      <c r="L28" s="295"/>
      <c r="M28" s="295"/>
      <c r="N28" s="295"/>
      <c r="O28" s="295"/>
      <c r="P28" s="295"/>
      <c r="Q28" s="295"/>
      <c r="R28" s="295"/>
      <c r="S28" s="295"/>
      <c r="T28" s="295"/>
      <c r="U28" s="295"/>
      <c r="V28" s="295"/>
    </row>
    <row r="29" customFormat="1" ht="31" customHeight="1" spans="1:22">
      <c r="A29" s="283" t="s">
        <v>205</v>
      </c>
      <c r="B29" s="276" t="s">
        <v>110</v>
      </c>
      <c r="C29" s="283" t="s">
        <v>206</v>
      </c>
      <c r="D29" s="322" t="s">
        <v>184</v>
      </c>
      <c r="E29" s="323"/>
      <c r="F29" s="323">
        <v>952478</v>
      </c>
      <c r="G29" s="323"/>
      <c r="H29" s="295"/>
      <c r="I29" s="295"/>
      <c r="J29" s="295"/>
      <c r="K29" s="295"/>
      <c r="L29" s="295"/>
      <c r="M29" s="295"/>
      <c r="N29" s="295"/>
      <c r="O29" s="295"/>
      <c r="P29" s="295"/>
      <c r="Q29" s="295"/>
      <c r="R29" s="295"/>
      <c r="S29" s="295"/>
      <c r="T29" s="295"/>
      <c r="U29" s="295"/>
      <c r="V29" s="295"/>
    </row>
    <row r="30" customFormat="1" ht="31" customHeight="1" spans="1:22">
      <c r="A30" s="283" t="s">
        <v>207</v>
      </c>
      <c r="B30" s="276" t="s">
        <v>110</v>
      </c>
      <c r="C30" s="276" t="s">
        <v>208</v>
      </c>
      <c r="D30" s="277"/>
      <c r="E30" s="323"/>
      <c r="F30" s="323">
        <v>1269970.56</v>
      </c>
      <c r="G30" s="323"/>
      <c r="H30" s="295"/>
      <c r="I30" s="295"/>
      <c r="J30" s="295"/>
      <c r="K30" s="295"/>
      <c r="L30" s="295"/>
      <c r="M30" s="295"/>
      <c r="N30" s="295"/>
      <c r="O30" s="295"/>
      <c r="P30" s="295"/>
      <c r="Q30" s="295"/>
      <c r="R30" s="295"/>
      <c r="S30" s="295"/>
      <c r="T30" s="295"/>
      <c r="U30" s="295"/>
      <c r="V30" s="295"/>
    </row>
    <row r="31" customFormat="1" ht="31" customHeight="1" spans="1:22">
      <c r="A31" s="283" t="s">
        <v>209</v>
      </c>
      <c r="B31" s="276" t="s">
        <v>110</v>
      </c>
      <c r="C31" s="276" t="s">
        <v>210</v>
      </c>
      <c r="D31" s="277"/>
      <c r="E31" s="323"/>
      <c r="F31" s="323">
        <v>1269971</v>
      </c>
      <c r="G31" s="323"/>
      <c r="H31" s="295"/>
      <c r="I31" s="295"/>
      <c r="J31" s="295"/>
      <c r="K31" s="295"/>
      <c r="L31" s="295"/>
      <c r="M31" s="295"/>
      <c r="N31" s="295"/>
      <c r="O31" s="295"/>
      <c r="P31" s="295"/>
      <c r="Q31" s="295"/>
      <c r="R31" s="295"/>
      <c r="S31" s="295"/>
      <c r="T31" s="295"/>
      <c r="U31" s="295"/>
      <c r="V31" s="295"/>
    </row>
    <row r="32" customFormat="1" ht="31" customHeight="1" spans="1:22">
      <c r="A32" s="283" t="s">
        <v>211</v>
      </c>
      <c r="B32" s="276" t="s">
        <v>110</v>
      </c>
      <c r="C32" s="276" t="s">
        <v>212</v>
      </c>
      <c r="D32" s="322" t="s">
        <v>184</v>
      </c>
      <c r="E32" s="323"/>
      <c r="F32" s="323">
        <v>1269971</v>
      </c>
      <c r="G32" s="323"/>
      <c r="H32" s="295"/>
      <c r="I32" s="295"/>
      <c r="J32" s="295"/>
      <c r="K32" s="295"/>
      <c r="L32" s="295"/>
      <c r="M32" s="295"/>
      <c r="N32" s="295"/>
      <c r="O32" s="295"/>
      <c r="P32" s="295"/>
      <c r="Q32" s="295"/>
      <c r="R32" s="295"/>
      <c r="S32" s="295"/>
      <c r="T32" s="295"/>
      <c r="U32" s="295"/>
      <c r="V32" s="295"/>
    </row>
    <row r="33" s="301" customFormat="1" ht="18.75" customHeight="1" spans="1:22">
      <c r="A33" s="280"/>
      <c r="B33" s="231" t="s">
        <v>112</v>
      </c>
      <c r="C33" s="275" t="s">
        <v>113</v>
      </c>
      <c r="D33" s="324"/>
      <c r="E33" s="318">
        <f t="shared" ref="E33:E48" si="9">F33+G33</f>
        <v>857013</v>
      </c>
      <c r="F33" s="318">
        <v>725002</v>
      </c>
      <c r="G33" s="318">
        <v>132011</v>
      </c>
      <c r="H33" s="318"/>
      <c r="I33" s="318">
        <f>J33</f>
        <v>1500000</v>
      </c>
      <c r="J33" s="318">
        <v>1500000</v>
      </c>
      <c r="K33" s="343"/>
      <c r="L33" s="343"/>
      <c r="M33" s="343"/>
      <c r="N33" s="343"/>
      <c r="O33" s="343"/>
      <c r="P33" s="343"/>
      <c r="Q33" s="343"/>
      <c r="R33" s="343"/>
      <c r="S33" s="343"/>
      <c r="T33" s="343"/>
      <c r="U33" s="343"/>
      <c r="V33" s="343"/>
    </row>
    <row r="34" customFormat="1" ht="18.75" customHeight="1" spans="1:22">
      <c r="A34" s="283" t="s">
        <v>214</v>
      </c>
      <c r="B34" s="231" t="s">
        <v>112</v>
      </c>
      <c r="C34" s="284" t="s">
        <v>215</v>
      </c>
      <c r="D34" s="325"/>
      <c r="E34" s="278">
        <f t="shared" si="9"/>
        <v>132011</v>
      </c>
      <c r="F34" s="278"/>
      <c r="G34" s="278">
        <v>132011</v>
      </c>
      <c r="H34" s="278"/>
      <c r="I34" s="278"/>
      <c r="J34" s="278"/>
      <c r="K34" s="344"/>
      <c r="L34" s="344"/>
      <c r="M34" s="344"/>
      <c r="N34" s="344"/>
      <c r="O34" s="345"/>
      <c r="P34" s="345"/>
      <c r="Q34" s="345"/>
      <c r="R34" s="345"/>
      <c r="S34" s="345"/>
      <c r="T34" s="345"/>
      <c r="U34" s="345"/>
      <c r="V34" s="345"/>
    </row>
    <row r="35" customFormat="1" ht="18.75" customHeight="1" spans="1:22">
      <c r="A35" s="283" t="s">
        <v>216</v>
      </c>
      <c r="B35" s="231" t="s">
        <v>112</v>
      </c>
      <c r="C35" s="284" t="s">
        <v>153</v>
      </c>
      <c r="D35" s="325"/>
      <c r="E35" s="278">
        <f t="shared" si="9"/>
        <v>132011</v>
      </c>
      <c r="F35" s="278"/>
      <c r="G35" s="278">
        <v>132011</v>
      </c>
      <c r="H35" s="278"/>
      <c r="I35" s="278"/>
      <c r="J35" s="278"/>
      <c r="K35" s="344"/>
      <c r="L35" s="344"/>
      <c r="M35" s="344"/>
      <c r="N35" s="344"/>
      <c r="O35" s="345"/>
      <c r="P35" s="345"/>
      <c r="Q35" s="345"/>
      <c r="R35" s="345"/>
      <c r="S35" s="345"/>
      <c r="T35" s="345"/>
      <c r="U35" s="345"/>
      <c r="V35" s="345"/>
    </row>
    <row r="36" customFormat="1" ht="27" customHeight="1" spans="1:22">
      <c r="A36" s="283" t="s">
        <v>217</v>
      </c>
      <c r="B36" s="231" t="s">
        <v>112</v>
      </c>
      <c r="C36" s="284" t="s">
        <v>218</v>
      </c>
      <c r="D36" s="325" t="s">
        <v>185</v>
      </c>
      <c r="E36" s="278">
        <f t="shared" si="9"/>
        <v>132011</v>
      </c>
      <c r="F36" s="278"/>
      <c r="G36" s="278">
        <v>132011</v>
      </c>
      <c r="H36" s="278"/>
      <c r="I36" s="278"/>
      <c r="J36" s="278"/>
      <c r="K36" s="344"/>
      <c r="L36" s="344"/>
      <c r="M36" s="344"/>
      <c r="N36" s="344"/>
      <c r="O36" s="345"/>
      <c r="P36" s="345"/>
      <c r="Q36" s="345"/>
      <c r="R36" s="345"/>
      <c r="S36" s="345"/>
      <c r="T36" s="345"/>
      <c r="U36" s="345"/>
      <c r="V36" s="345"/>
    </row>
    <row r="37" customFormat="1" ht="18.75" customHeight="1" spans="1:22">
      <c r="A37" s="286" t="s">
        <v>219</v>
      </c>
      <c r="B37" s="231" t="s">
        <v>112</v>
      </c>
      <c r="C37" s="284" t="s">
        <v>208</v>
      </c>
      <c r="D37" s="325"/>
      <c r="E37" s="278">
        <f t="shared" si="9"/>
        <v>162309</v>
      </c>
      <c r="F37" s="278">
        <f>F38+F41</f>
        <v>162309</v>
      </c>
      <c r="G37" s="278"/>
      <c r="H37" s="278"/>
      <c r="I37" s="278"/>
      <c r="J37" s="278"/>
      <c r="K37" s="344"/>
      <c r="L37" s="344"/>
      <c r="M37" s="344"/>
      <c r="N37" s="344"/>
      <c r="O37" s="345"/>
      <c r="P37" s="345"/>
      <c r="Q37" s="345"/>
      <c r="R37" s="345"/>
      <c r="S37" s="345"/>
      <c r="T37" s="345"/>
      <c r="U37" s="345"/>
      <c r="V37" s="345"/>
    </row>
    <row r="38" customFormat="1" ht="25" customHeight="1" spans="1:22">
      <c r="A38" s="286" t="s">
        <v>220</v>
      </c>
      <c r="B38" s="231" t="s">
        <v>112</v>
      </c>
      <c r="C38" s="284" t="s">
        <v>221</v>
      </c>
      <c r="D38" s="325"/>
      <c r="E38" s="278">
        <f t="shared" si="9"/>
        <v>112248</v>
      </c>
      <c r="F38" s="278">
        <f>F39+F40</f>
        <v>112248</v>
      </c>
      <c r="G38" s="294"/>
      <c r="H38" s="294"/>
      <c r="I38" s="294"/>
      <c r="J38" s="294"/>
      <c r="K38" s="294"/>
      <c r="L38" s="294"/>
      <c r="M38" s="294"/>
      <c r="N38" s="294"/>
      <c r="O38" s="295"/>
      <c r="P38" s="295"/>
      <c r="Q38" s="295"/>
      <c r="R38" s="295"/>
      <c r="S38" s="295"/>
      <c r="T38" s="295"/>
      <c r="U38" s="295"/>
      <c r="V38" s="295"/>
    </row>
    <row r="39" customFormat="1" ht="25" customHeight="1" spans="1:22">
      <c r="A39" s="286" t="s">
        <v>222</v>
      </c>
      <c r="B39" s="231" t="s">
        <v>112</v>
      </c>
      <c r="C39" s="284" t="s">
        <v>223</v>
      </c>
      <c r="D39" s="325" t="s">
        <v>184</v>
      </c>
      <c r="E39" s="278">
        <f t="shared" si="9"/>
        <v>74832</v>
      </c>
      <c r="F39" s="278">
        <v>74832</v>
      </c>
      <c r="G39" s="294"/>
      <c r="H39" s="294"/>
      <c r="I39" s="294"/>
      <c r="J39" s="294"/>
      <c r="K39" s="294"/>
      <c r="L39" s="294"/>
      <c r="M39" s="294"/>
      <c r="N39" s="294"/>
      <c r="O39" s="295"/>
      <c r="P39" s="295"/>
      <c r="Q39" s="295"/>
      <c r="R39" s="295"/>
      <c r="S39" s="295"/>
      <c r="T39" s="295"/>
      <c r="U39" s="295"/>
      <c r="V39" s="295"/>
    </row>
    <row r="40" customFormat="1" ht="25" customHeight="1" spans="1:22">
      <c r="A40" s="286" t="s">
        <v>224</v>
      </c>
      <c r="B40" s="231" t="s">
        <v>112</v>
      </c>
      <c r="C40" s="284" t="s">
        <v>225</v>
      </c>
      <c r="D40" s="325" t="s">
        <v>184</v>
      </c>
      <c r="E40" s="278">
        <f t="shared" si="9"/>
        <v>37416</v>
      </c>
      <c r="F40" s="278">
        <v>37416</v>
      </c>
      <c r="G40" s="294"/>
      <c r="H40" s="294"/>
      <c r="I40" s="294"/>
      <c r="J40" s="294"/>
      <c r="K40" s="294"/>
      <c r="L40" s="294"/>
      <c r="M40" s="294"/>
      <c r="N40" s="294"/>
      <c r="O40" s="295"/>
      <c r="P40" s="295"/>
      <c r="Q40" s="295"/>
      <c r="R40" s="295"/>
      <c r="S40" s="295"/>
      <c r="T40" s="295"/>
      <c r="U40" s="295"/>
      <c r="V40" s="295"/>
    </row>
    <row r="41" customFormat="1" ht="25" customHeight="1" spans="1:22">
      <c r="A41" s="286" t="s">
        <v>226</v>
      </c>
      <c r="B41" s="231" t="s">
        <v>112</v>
      </c>
      <c r="C41" s="284" t="s">
        <v>227</v>
      </c>
      <c r="D41" s="325"/>
      <c r="E41" s="278">
        <f t="shared" si="9"/>
        <v>50061</v>
      </c>
      <c r="F41" s="278">
        <v>50061</v>
      </c>
      <c r="G41" s="294"/>
      <c r="H41" s="294"/>
      <c r="I41" s="294"/>
      <c r="J41" s="294"/>
      <c r="K41" s="294"/>
      <c r="L41" s="294"/>
      <c r="M41" s="294"/>
      <c r="N41" s="294"/>
      <c r="O41" s="295"/>
      <c r="P41" s="295"/>
      <c r="Q41" s="295"/>
      <c r="R41" s="295"/>
      <c r="S41" s="295"/>
      <c r="T41" s="295"/>
      <c r="U41" s="295"/>
      <c r="V41" s="295"/>
    </row>
    <row r="42" customFormat="1" ht="25" customHeight="1" spans="1:22">
      <c r="A42" s="286" t="s">
        <v>228</v>
      </c>
      <c r="B42" s="231" t="s">
        <v>112</v>
      </c>
      <c r="C42" s="284" t="s">
        <v>229</v>
      </c>
      <c r="D42" s="325" t="s">
        <v>184</v>
      </c>
      <c r="E42" s="278">
        <f t="shared" si="9"/>
        <v>50061</v>
      </c>
      <c r="F42" s="278">
        <v>50061</v>
      </c>
      <c r="G42" s="294"/>
      <c r="H42" s="294"/>
      <c r="I42" s="294"/>
      <c r="J42" s="294"/>
      <c r="K42" s="294"/>
      <c r="L42" s="294"/>
      <c r="M42" s="294"/>
      <c r="N42" s="294"/>
      <c r="O42" s="295"/>
      <c r="P42" s="295"/>
      <c r="Q42" s="295"/>
      <c r="R42" s="295"/>
      <c r="S42" s="295"/>
      <c r="T42" s="295"/>
      <c r="U42" s="295"/>
      <c r="V42" s="295"/>
    </row>
    <row r="43" customFormat="1" ht="25" customHeight="1" spans="1:22">
      <c r="A43" s="286" t="s">
        <v>230</v>
      </c>
      <c r="B43" s="231" t="s">
        <v>112</v>
      </c>
      <c r="C43" s="284" t="s">
        <v>231</v>
      </c>
      <c r="D43" s="325"/>
      <c r="E43" s="278">
        <f t="shared" si="9"/>
        <v>506569</v>
      </c>
      <c r="F43" s="278">
        <v>506569</v>
      </c>
      <c r="G43" s="294"/>
      <c r="H43" s="294"/>
      <c r="I43" s="294"/>
      <c r="J43" s="294"/>
      <c r="K43" s="294"/>
      <c r="L43" s="294"/>
      <c r="M43" s="294"/>
      <c r="N43" s="294"/>
      <c r="O43" s="295"/>
      <c r="P43" s="295"/>
      <c r="Q43" s="295"/>
      <c r="R43" s="295"/>
      <c r="S43" s="295"/>
      <c r="T43" s="295"/>
      <c r="U43" s="295"/>
      <c r="V43" s="295"/>
    </row>
    <row r="44" customFormat="1" ht="25" customHeight="1" spans="1:22">
      <c r="A44" s="286" t="s">
        <v>123</v>
      </c>
      <c r="B44" s="231" t="s">
        <v>112</v>
      </c>
      <c r="C44" s="284" t="s">
        <v>124</v>
      </c>
      <c r="D44" s="325"/>
      <c r="E44" s="278">
        <f t="shared" si="9"/>
        <v>506569</v>
      </c>
      <c r="F44" s="278">
        <v>506569</v>
      </c>
      <c r="G44" s="294"/>
      <c r="H44" s="294"/>
      <c r="I44" s="294"/>
      <c r="J44" s="294"/>
      <c r="K44" s="294"/>
      <c r="L44" s="294"/>
      <c r="M44" s="294"/>
      <c r="N44" s="294"/>
      <c r="O44" s="295"/>
      <c r="P44" s="295"/>
      <c r="Q44" s="295"/>
      <c r="R44" s="295"/>
      <c r="S44" s="295"/>
      <c r="T44" s="295"/>
      <c r="U44" s="295"/>
      <c r="V44" s="295"/>
    </row>
    <row r="45" customFormat="1" ht="25" customHeight="1" spans="1:22">
      <c r="A45" s="286" t="s">
        <v>232</v>
      </c>
      <c r="B45" s="231" t="s">
        <v>112</v>
      </c>
      <c r="C45" s="284" t="s">
        <v>233</v>
      </c>
      <c r="D45" s="325" t="s">
        <v>184</v>
      </c>
      <c r="E45" s="278">
        <f t="shared" si="9"/>
        <v>506569</v>
      </c>
      <c r="F45" s="278">
        <v>506569</v>
      </c>
      <c r="G45" s="294"/>
      <c r="H45" s="294"/>
      <c r="I45" s="294"/>
      <c r="J45" s="294"/>
      <c r="K45" s="294"/>
      <c r="L45" s="294"/>
      <c r="M45" s="294"/>
      <c r="N45" s="294"/>
      <c r="O45" s="295"/>
      <c r="P45" s="295"/>
      <c r="Q45" s="295"/>
      <c r="R45" s="295"/>
      <c r="S45" s="295"/>
      <c r="T45" s="295"/>
      <c r="U45" s="295"/>
      <c r="V45" s="295"/>
    </row>
    <row r="46" customFormat="1" ht="25" customHeight="1" spans="1:22">
      <c r="A46" s="286" t="s">
        <v>202</v>
      </c>
      <c r="B46" s="231" t="s">
        <v>112</v>
      </c>
      <c r="C46" s="284" t="s">
        <v>234</v>
      </c>
      <c r="D46" s="325"/>
      <c r="E46" s="278">
        <f t="shared" si="9"/>
        <v>56124</v>
      </c>
      <c r="F46" s="278">
        <v>56124</v>
      </c>
      <c r="G46" s="294"/>
      <c r="H46" s="294"/>
      <c r="I46" s="294"/>
      <c r="J46" s="294"/>
      <c r="K46" s="294"/>
      <c r="L46" s="294"/>
      <c r="M46" s="294"/>
      <c r="N46" s="294"/>
      <c r="O46" s="295"/>
      <c r="P46" s="295"/>
      <c r="Q46" s="295"/>
      <c r="R46" s="295"/>
      <c r="S46" s="295"/>
      <c r="T46" s="295"/>
      <c r="U46" s="295"/>
      <c r="V46" s="295"/>
    </row>
    <row r="47" customFormat="1" ht="25" customHeight="1" spans="1:22">
      <c r="A47" s="286" t="s">
        <v>131</v>
      </c>
      <c r="B47" s="231" t="s">
        <v>112</v>
      </c>
      <c r="C47" s="284" t="s">
        <v>235</v>
      </c>
      <c r="D47" s="325"/>
      <c r="E47" s="278">
        <f t="shared" si="9"/>
        <v>56124</v>
      </c>
      <c r="F47" s="278">
        <v>56124</v>
      </c>
      <c r="G47" s="294"/>
      <c r="H47" s="294"/>
      <c r="I47" s="294"/>
      <c r="J47" s="294"/>
      <c r="K47" s="294"/>
      <c r="L47" s="294"/>
      <c r="M47" s="294"/>
      <c r="N47" s="294"/>
      <c r="O47" s="295"/>
      <c r="P47" s="295"/>
      <c r="Q47" s="295"/>
      <c r="R47" s="295"/>
      <c r="S47" s="295"/>
      <c r="T47" s="295"/>
      <c r="U47" s="295"/>
      <c r="V47" s="295"/>
    </row>
    <row r="48" customFormat="1" ht="25" customHeight="1" spans="1:22">
      <c r="A48" s="286" t="s">
        <v>205</v>
      </c>
      <c r="B48" s="231" t="s">
        <v>112</v>
      </c>
      <c r="C48" s="284" t="s">
        <v>134</v>
      </c>
      <c r="D48" s="325" t="s">
        <v>184</v>
      </c>
      <c r="E48" s="278">
        <f t="shared" si="9"/>
        <v>56124</v>
      </c>
      <c r="F48" s="278">
        <v>56124</v>
      </c>
      <c r="G48" s="294"/>
      <c r="H48" s="294"/>
      <c r="I48" s="294"/>
      <c r="J48" s="294"/>
      <c r="K48" s="294"/>
      <c r="L48" s="294"/>
      <c r="M48" s="294"/>
      <c r="N48" s="294"/>
      <c r="O48" s="295"/>
      <c r="P48" s="295"/>
      <c r="Q48" s="295"/>
      <c r="R48" s="295"/>
      <c r="S48" s="295"/>
      <c r="T48" s="295"/>
      <c r="U48" s="295"/>
      <c r="V48" s="295"/>
    </row>
    <row r="49" customFormat="1" ht="25" customHeight="1" spans="1:22">
      <c r="A49" s="289" t="s">
        <v>236</v>
      </c>
      <c r="B49" s="231" t="s">
        <v>112</v>
      </c>
      <c r="C49" s="290" t="s">
        <v>237</v>
      </c>
      <c r="D49" s="325"/>
      <c r="E49" s="278"/>
      <c r="F49" s="294"/>
      <c r="G49" s="294"/>
      <c r="H49" s="294"/>
      <c r="I49" s="278">
        <v>1500000</v>
      </c>
      <c r="J49" s="278">
        <v>1500000</v>
      </c>
      <c r="K49" s="294"/>
      <c r="L49" s="294"/>
      <c r="M49" s="294"/>
      <c r="N49" s="294"/>
      <c r="O49" s="295"/>
      <c r="P49" s="295"/>
      <c r="Q49" s="295"/>
      <c r="R49" s="295"/>
      <c r="S49" s="295"/>
      <c r="T49" s="295"/>
      <c r="U49" s="295"/>
      <c r="V49" s="295"/>
    </row>
    <row r="50" customFormat="1" ht="25" customHeight="1" spans="1:22">
      <c r="A50" s="289" t="s">
        <v>238</v>
      </c>
      <c r="B50" s="231" t="s">
        <v>112</v>
      </c>
      <c r="C50" s="290" t="s">
        <v>239</v>
      </c>
      <c r="D50" s="325"/>
      <c r="E50" s="278"/>
      <c r="F50" s="294"/>
      <c r="G50" s="294"/>
      <c r="H50" s="294"/>
      <c r="I50" s="278">
        <v>1500000</v>
      </c>
      <c r="J50" s="278">
        <v>1500000</v>
      </c>
      <c r="K50" s="294"/>
      <c r="L50" s="294"/>
      <c r="M50" s="294"/>
      <c r="N50" s="294"/>
      <c r="O50" s="295"/>
      <c r="P50" s="295"/>
      <c r="Q50" s="295"/>
      <c r="R50" s="295"/>
      <c r="S50" s="295"/>
      <c r="T50" s="295"/>
      <c r="U50" s="295"/>
      <c r="V50" s="295"/>
    </row>
    <row r="51" customFormat="1" ht="25" customHeight="1" spans="1:22">
      <c r="A51" s="289" t="s">
        <v>240</v>
      </c>
      <c r="B51" s="231" t="s">
        <v>112</v>
      </c>
      <c r="C51" s="290" t="s">
        <v>241</v>
      </c>
      <c r="D51" s="325" t="s">
        <v>464</v>
      </c>
      <c r="E51" s="278"/>
      <c r="F51" s="294"/>
      <c r="G51" s="294"/>
      <c r="H51" s="294"/>
      <c r="I51" s="278">
        <v>1500000</v>
      </c>
      <c r="J51" s="278">
        <v>1500000</v>
      </c>
      <c r="K51" s="294"/>
      <c r="L51" s="294"/>
      <c r="M51" s="294"/>
      <c r="N51" s="294"/>
      <c r="O51" s="295"/>
      <c r="P51" s="295"/>
      <c r="Q51" s="295"/>
      <c r="R51" s="295"/>
      <c r="S51" s="295"/>
      <c r="T51" s="295"/>
      <c r="U51" s="295"/>
      <c r="V51" s="295"/>
    </row>
    <row r="52" s="302" customFormat="1" ht="22.5" customHeight="1" spans="1:16381">
      <c r="A52" s="326"/>
      <c r="B52" s="327" t="s">
        <v>114</v>
      </c>
      <c r="C52" s="327" t="s">
        <v>115</v>
      </c>
      <c r="D52" s="328"/>
      <c r="E52" s="329">
        <f>E53+E56+E59</f>
        <v>4999236</v>
      </c>
      <c r="F52" s="329">
        <f>F53+F56+F59</f>
        <v>4214503</v>
      </c>
      <c r="G52" s="329">
        <f>G53+G56+G59</f>
        <v>784733</v>
      </c>
      <c r="H52" s="328"/>
      <c r="I52" s="328"/>
      <c r="J52" s="346"/>
      <c r="K52" s="346"/>
      <c r="L52" s="346"/>
      <c r="M52" s="346"/>
      <c r="N52" s="346"/>
      <c r="O52" s="346"/>
      <c r="P52" s="346"/>
      <c r="Q52" s="346"/>
      <c r="R52" s="346"/>
      <c r="S52" s="346"/>
      <c r="T52" s="346"/>
      <c r="U52" s="346"/>
      <c r="V52" s="350"/>
      <c r="W52" s="303"/>
      <c r="X52" s="303"/>
      <c r="Y52" s="303"/>
      <c r="Z52" s="303"/>
      <c r="AA52" s="303"/>
      <c r="AB52" s="303"/>
      <c r="AC52" s="303"/>
      <c r="AD52" s="303"/>
      <c r="AE52" s="303"/>
      <c r="AF52" s="303"/>
      <c r="AG52" s="303"/>
      <c r="AH52" s="303"/>
      <c r="AI52" s="303"/>
      <c r="AJ52" s="303"/>
      <c r="AK52" s="303"/>
      <c r="AL52" s="303"/>
      <c r="AM52" s="303"/>
      <c r="AN52" s="303"/>
      <c r="AO52" s="303"/>
      <c r="AP52" s="303"/>
      <c r="AQ52" s="303"/>
      <c r="AR52" s="303"/>
      <c r="AS52" s="303"/>
      <c r="AT52" s="303"/>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3"/>
      <c r="BS52" s="303"/>
      <c r="BT52" s="303"/>
      <c r="BU52" s="303"/>
      <c r="BV52" s="303"/>
      <c r="BW52" s="303"/>
      <c r="BX52" s="303"/>
      <c r="BY52" s="303"/>
      <c r="BZ52" s="303"/>
      <c r="CA52" s="303"/>
      <c r="CB52" s="303"/>
      <c r="CC52" s="303"/>
      <c r="CD52" s="303"/>
      <c r="CE52" s="303"/>
      <c r="CF52" s="303"/>
      <c r="CG52" s="303"/>
      <c r="CH52" s="303"/>
      <c r="CI52" s="303"/>
      <c r="CJ52" s="303"/>
      <c r="CK52" s="303"/>
      <c r="CL52" s="303"/>
      <c r="CM52" s="303"/>
      <c r="CN52" s="303"/>
      <c r="CO52" s="303"/>
      <c r="CP52" s="303"/>
      <c r="CQ52" s="303"/>
      <c r="CR52" s="303"/>
      <c r="CS52" s="303"/>
      <c r="CT52" s="303"/>
      <c r="CU52" s="303"/>
      <c r="CV52" s="303"/>
      <c r="CW52" s="303"/>
      <c r="CX52" s="303"/>
      <c r="CY52" s="303"/>
      <c r="CZ52" s="303"/>
      <c r="DA52" s="303"/>
      <c r="DB52" s="303"/>
      <c r="DC52" s="303"/>
      <c r="DD52" s="303"/>
      <c r="DE52" s="303"/>
      <c r="DF52" s="303"/>
      <c r="DG52" s="303"/>
      <c r="DH52" s="303"/>
      <c r="DI52" s="303"/>
      <c r="DJ52" s="303"/>
      <c r="DK52" s="303"/>
      <c r="DL52" s="303"/>
      <c r="DM52" s="303"/>
      <c r="DN52" s="303"/>
      <c r="DO52" s="303"/>
      <c r="DP52" s="303"/>
      <c r="DQ52" s="303"/>
      <c r="DR52" s="303"/>
      <c r="DS52" s="303"/>
      <c r="DT52" s="303"/>
      <c r="DU52" s="303"/>
      <c r="DV52" s="303"/>
      <c r="DW52" s="303"/>
      <c r="DX52" s="303"/>
      <c r="DY52" s="303"/>
      <c r="DZ52" s="303"/>
      <c r="EA52" s="303"/>
      <c r="EB52" s="303"/>
      <c r="EC52" s="303"/>
      <c r="ED52" s="303"/>
      <c r="EE52" s="303"/>
      <c r="EF52" s="303"/>
      <c r="EG52" s="303"/>
      <c r="EH52" s="303"/>
      <c r="EI52" s="303"/>
      <c r="EJ52" s="303"/>
      <c r="EK52" s="303"/>
      <c r="EL52" s="303"/>
      <c r="EM52" s="303"/>
      <c r="EN52" s="303"/>
      <c r="EO52" s="303"/>
      <c r="EP52" s="303"/>
      <c r="EQ52" s="303"/>
      <c r="ER52" s="303"/>
      <c r="ES52" s="303"/>
      <c r="ET52" s="303"/>
      <c r="EU52" s="303"/>
      <c r="EV52" s="303"/>
      <c r="EW52" s="303"/>
      <c r="EX52" s="303"/>
      <c r="EY52" s="303"/>
      <c r="EZ52" s="303"/>
      <c r="FA52" s="303"/>
      <c r="FB52" s="303"/>
      <c r="FC52" s="303"/>
      <c r="FD52" s="303"/>
      <c r="FE52" s="303"/>
      <c r="FF52" s="303"/>
      <c r="FG52" s="303"/>
      <c r="FH52" s="303"/>
      <c r="FI52" s="303"/>
      <c r="FJ52" s="303"/>
      <c r="FK52" s="303"/>
      <c r="FL52" s="303"/>
      <c r="FM52" s="303"/>
      <c r="FN52" s="303"/>
      <c r="FO52" s="303"/>
      <c r="FP52" s="303"/>
      <c r="FQ52" s="303"/>
      <c r="FR52" s="303"/>
      <c r="FS52" s="303"/>
      <c r="FT52" s="303"/>
      <c r="FU52" s="303"/>
      <c r="FV52" s="303"/>
      <c r="FW52" s="303"/>
      <c r="FX52" s="303"/>
      <c r="FY52" s="303"/>
      <c r="FZ52" s="303"/>
      <c r="GA52" s="303"/>
      <c r="GB52" s="303"/>
      <c r="GC52" s="303"/>
      <c r="GD52" s="303"/>
      <c r="GE52" s="303"/>
      <c r="GF52" s="303"/>
      <c r="GG52" s="303"/>
      <c r="GH52" s="303"/>
      <c r="GI52" s="303"/>
      <c r="GJ52" s="303"/>
      <c r="GK52" s="303"/>
      <c r="GL52" s="303"/>
      <c r="GM52" s="303"/>
      <c r="GN52" s="303"/>
      <c r="GO52" s="303"/>
      <c r="GP52" s="303"/>
      <c r="GQ52" s="303"/>
      <c r="GR52" s="303"/>
      <c r="GS52" s="303"/>
      <c r="GT52" s="303"/>
      <c r="GU52" s="303"/>
      <c r="GV52" s="303"/>
      <c r="GW52" s="303"/>
      <c r="GX52" s="303"/>
      <c r="GY52" s="303"/>
      <c r="GZ52" s="303"/>
      <c r="HA52" s="303"/>
      <c r="HB52" s="303"/>
      <c r="HC52" s="303"/>
      <c r="HD52" s="303"/>
      <c r="HE52" s="303"/>
      <c r="HF52" s="303"/>
      <c r="HG52" s="303"/>
      <c r="HH52" s="303"/>
      <c r="HI52" s="303"/>
      <c r="HJ52" s="303"/>
      <c r="HK52" s="303"/>
      <c r="HL52" s="303"/>
      <c r="HM52" s="303"/>
      <c r="HN52" s="303"/>
      <c r="HO52" s="303"/>
      <c r="HP52" s="303"/>
      <c r="HQ52" s="303"/>
      <c r="HR52" s="303"/>
      <c r="HS52" s="303"/>
      <c r="HT52" s="303"/>
      <c r="HU52" s="303"/>
      <c r="HV52" s="303"/>
      <c r="HW52" s="303"/>
      <c r="HX52" s="303"/>
      <c r="HY52" s="303"/>
      <c r="HZ52" s="303"/>
      <c r="IA52" s="303"/>
      <c r="IB52" s="303"/>
      <c r="IC52" s="303"/>
      <c r="ID52" s="303"/>
      <c r="IE52" s="303"/>
      <c r="IF52" s="303"/>
      <c r="IG52" s="303"/>
      <c r="IH52" s="303"/>
      <c r="II52" s="303"/>
      <c r="IJ52" s="303"/>
      <c r="IK52" s="303"/>
      <c r="IL52" s="303"/>
      <c r="IM52" s="303"/>
      <c r="IN52" s="303"/>
      <c r="IO52" s="303"/>
      <c r="IP52" s="303"/>
      <c r="IQ52" s="303"/>
      <c r="IR52" s="303"/>
      <c r="IS52" s="303"/>
      <c r="IT52" s="303"/>
      <c r="IU52" s="303"/>
      <c r="IV52" s="303"/>
      <c r="IW52" s="303"/>
      <c r="IX52" s="303"/>
      <c r="IY52" s="303"/>
      <c r="IZ52" s="303"/>
      <c r="JA52" s="303"/>
      <c r="JB52" s="303"/>
      <c r="JC52" s="303"/>
      <c r="JD52" s="303"/>
      <c r="JE52" s="303"/>
      <c r="JF52" s="303"/>
      <c r="JG52" s="303"/>
      <c r="JH52" s="303"/>
      <c r="JI52" s="303"/>
      <c r="JJ52" s="303"/>
      <c r="JK52" s="303"/>
      <c r="JL52" s="303"/>
      <c r="JM52" s="303"/>
      <c r="JN52" s="303"/>
      <c r="JO52" s="303"/>
      <c r="JP52" s="303"/>
      <c r="JQ52" s="303"/>
      <c r="JR52" s="303"/>
      <c r="JS52" s="303"/>
      <c r="JT52" s="303"/>
      <c r="JU52" s="303"/>
      <c r="JV52" s="303"/>
      <c r="JW52" s="303"/>
      <c r="JX52" s="303"/>
      <c r="JY52" s="303"/>
      <c r="JZ52" s="303"/>
      <c r="KA52" s="303"/>
      <c r="KB52" s="303"/>
      <c r="KC52" s="303"/>
      <c r="KD52" s="303"/>
      <c r="KE52" s="303"/>
      <c r="KF52" s="303"/>
      <c r="KG52" s="303"/>
      <c r="KH52" s="303"/>
      <c r="KI52" s="303"/>
      <c r="KJ52" s="303"/>
      <c r="KK52" s="303"/>
      <c r="KL52" s="303"/>
      <c r="KM52" s="303"/>
      <c r="KN52" s="303"/>
      <c r="KO52" s="303"/>
      <c r="KP52" s="303"/>
      <c r="KQ52" s="303"/>
      <c r="KR52" s="303"/>
      <c r="KS52" s="303"/>
      <c r="KT52" s="303"/>
      <c r="KU52" s="303"/>
      <c r="KV52" s="303"/>
      <c r="KW52" s="303"/>
      <c r="KX52" s="303"/>
      <c r="KY52" s="303"/>
      <c r="KZ52" s="303"/>
      <c r="LA52" s="303"/>
      <c r="LB52" s="303"/>
      <c r="LC52" s="303"/>
      <c r="LD52" s="303"/>
      <c r="LE52" s="303"/>
      <c r="LF52" s="303"/>
      <c r="LG52" s="303"/>
      <c r="LH52" s="303"/>
      <c r="LI52" s="303"/>
      <c r="LJ52" s="303"/>
      <c r="LK52" s="303"/>
      <c r="LL52" s="303"/>
      <c r="LM52" s="303"/>
      <c r="LN52" s="303"/>
      <c r="LO52" s="303"/>
      <c r="LP52" s="303"/>
      <c r="LQ52" s="303"/>
      <c r="LR52" s="303"/>
      <c r="LS52" s="303"/>
      <c r="LT52" s="303"/>
      <c r="LU52" s="303"/>
      <c r="LV52" s="303"/>
      <c r="LW52" s="303"/>
      <c r="LX52" s="303"/>
      <c r="LY52" s="303"/>
      <c r="LZ52" s="303"/>
      <c r="MA52" s="303"/>
      <c r="MB52" s="303"/>
      <c r="MC52" s="303"/>
      <c r="MD52" s="303"/>
      <c r="ME52" s="303"/>
      <c r="MF52" s="303"/>
      <c r="MG52" s="303"/>
      <c r="MH52" s="303"/>
      <c r="MI52" s="303"/>
      <c r="MJ52" s="303"/>
      <c r="MK52" s="303"/>
      <c r="ML52" s="303"/>
      <c r="MM52" s="303"/>
      <c r="MN52" s="303"/>
      <c r="MO52" s="303"/>
      <c r="MP52" s="303"/>
      <c r="MQ52" s="303"/>
      <c r="MR52" s="303"/>
      <c r="MS52" s="303"/>
      <c r="MT52" s="303"/>
      <c r="MU52" s="303"/>
      <c r="MV52" s="303"/>
      <c r="MW52" s="303"/>
      <c r="MX52" s="303"/>
      <c r="MY52" s="303"/>
      <c r="MZ52" s="303"/>
      <c r="NA52" s="303"/>
      <c r="NB52" s="303"/>
      <c r="NC52" s="303"/>
      <c r="ND52" s="303"/>
      <c r="NE52" s="303"/>
      <c r="NF52" s="303"/>
      <c r="NG52" s="303"/>
      <c r="NH52" s="303"/>
      <c r="NI52" s="303"/>
      <c r="NJ52" s="303"/>
      <c r="NK52" s="303"/>
      <c r="NL52" s="303"/>
      <c r="NM52" s="303"/>
      <c r="NN52" s="303"/>
      <c r="NO52" s="303"/>
      <c r="NP52" s="303"/>
      <c r="NQ52" s="303"/>
      <c r="NR52" s="303"/>
      <c r="NS52" s="303"/>
      <c r="NT52" s="303"/>
      <c r="NU52" s="303"/>
      <c r="NV52" s="303"/>
      <c r="NW52" s="303"/>
      <c r="NX52" s="303"/>
      <c r="NY52" s="303"/>
      <c r="NZ52" s="303"/>
      <c r="OA52" s="303"/>
      <c r="OB52" s="303"/>
      <c r="OC52" s="303"/>
      <c r="OD52" s="303"/>
      <c r="OE52" s="303"/>
      <c r="OF52" s="303"/>
      <c r="OG52" s="303"/>
      <c r="OH52" s="303"/>
      <c r="OI52" s="303"/>
      <c r="OJ52" s="303"/>
      <c r="OK52" s="303"/>
      <c r="OL52" s="303"/>
      <c r="OM52" s="303"/>
      <c r="ON52" s="303"/>
      <c r="OO52" s="303"/>
      <c r="OP52" s="303"/>
      <c r="OQ52" s="303"/>
      <c r="OR52" s="303"/>
      <c r="OS52" s="303"/>
      <c r="OT52" s="303"/>
      <c r="OU52" s="303"/>
      <c r="OV52" s="303"/>
      <c r="OW52" s="303"/>
      <c r="OX52" s="303"/>
      <c r="OY52" s="303"/>
      <c r="OZ52" s="303"/>
      <c r="PA52" s="303"/>
      <c r="PB52" s="303"/>
      <c r="PC52" s="303"/>
      <c r="PD52" s="303"/>
      <c r="PE52" s="303"/>
      <c r="PF52" s="303"/>
      <c r="PG52" s="303"/>
      <c r="PH52" s="303"/>
      <c r="PI52" s="303"/>
      <c r="PJ52" s="303"/>
      <c r="PK52" s="303"/>
      <c r="PL52" s="303"/>
      <c r="PM52" s="303"/>
      <c r="PN52" s="303"/>
      <c r="PO52" s="303"/>
      <c r="PP52" s="303"/>
      <c r="PQ52" s="303"/>
      <c r="PR52" s="303"/>
      <c r="PS52" s="303"/>
      <c r="PT52" s="303"/>
      <c r="PU52" s="303"/>
      <c r="PV52" s="303"/>
      <c r="PW52" s="303"/>
      <c r="PX52" s="303"/>
      <c r="PY52" s="303"/>
      <c r="PZ52" s="303"/>
      <c r="QA52" s="303"/>
      <c r="QB52" s="303"/>
      <c r="QC52" s="303"/>
      <c r="QD52" s="303"/>
      <c r="QE52" s="303"/>
      <c r="QF52" s="303"/>
      <c r="QG52" s="303"/>
      <c r="QH52" s="303"/>
      <c r="QI52" s="303"/>
      <c r="QJ52" s="303"/>
      <c r="QK52" s="303"/>
      <c r="QL52" s="303"/>
      <c r="QM52" s="303"/>
      <c r="QN52" s="303"/>
      <c r="QO52" s="303"/>
      <c r="QP52" s="303"/>
      <c r="QQ52" s="303"/>
      <c r="QR52" s="303"/>
      <c r="QS52" s="303"/>
      <c r="QT52" s="303"/>
      <c r="QU52" s="303"/>
      <c r="QV52" s="303"/>
      <c r="QW52" s="303"/>
      <c r="QX52" s="303"/>
      <c r="QY52" s="303"/>
      <c r="QZ52" s="303"/>
      <c r="RA52" s="303"/>
      <c r="RB52" s="303"/>
      <c r="RC52" s="303"/>
      <c r="RD52" s="303"/>
      <c r="RE52" s="303"/>
      <c r="RF52" s="303"/>
      <c r="RG52" s="303"/>
      <c r="RH52" s="303"/>
      <c r="RI52" s="303"/>
      <c r="RJ52" s="303"/>
      <c r="RK52" s="303"/>
      <c r="RL52" s="303"/>
      <c r="RM52" s="303"/>
      <c r="RN52" s="303"/>
      <c r="RO52" s="303"/>
      <c r="RP52" s="303"/>
      <c r="RQ52" s="303"/>
      <c r="RR52" s="303"/>
      <c r="RS52" s="303"/>
      <c r="RT52" s="303"/>
      <c r="RU52" s="303"/>
      <c r="RV52" s="303"/>
      <c r="RW52" s="303"/>
      <c r="RX52" s="303"/>
      <c r="RY52" s="303"/>
      <c r="RZ52" s="303"/>
      <c r="SA52" s="303"/>
      <c r="SB52" s="303"/>
      <c r="SC52" s="303"/>
      <c r="SD52" s="303"/>
      <c r="SE52" s="303"/>
      <c r="SF52" s="303"/>
      <c r="SG52" s="303"/>
      <c r="SH52" s="303"/>
      <c r="SI52" s="303"/>
      <c r="SJ52" s="303"/>
      <c r="SK52" s="303"/>
      <c r="SL52" s="303"/>
      <c r="SM52" s="303"/>
      <c r="SN52" s="303"/>
      <c r="SO52" s="303"/>
      <c r="SP52" s="303"/>
      <c r="SQ52" s="303"/>
      <c r="SR52" s="303"/>
      <c r="SS52" s="303"/>
      <c r="ST52" s="303"/>
      <c r="SU52" s="303"/>
      <c r="SV52" s="303"/>
      <c r="SW52" s="303"/>
      <c r="SX52" s="303"/>
      <c r="SY52" s="303"/>
      <c r="SZ52" s="303"/>
      <c r="TA52" s="303"/>
      <c r="TB52" s="303"/>
      <c r="TC52" s="303"/>
      <c r="TD52" s="303"/>
      <c r="TE52" s="303"/>
      <c r="TF52" s="303"/>
      <c r="TG52" s="303"/>
      <c r="TH52" s="303"/>
      <c r="TI52" s="303"/>
      <c r="TJ52" s="303"/>
      <c r="TK52" s="303"/>
      <c r="TL52" s="303"/>
      <c r="TM52" s="303"/>
      <c r="TN52" s="303"/>
      <c r="TO52" s="303"/>
      <c r="TP52" s="303"/>
      <c r="TQ52" s="303"/>
      <c r="TR52" s="303"/>
      <c r="TS52" s="303"/>
      <c r="TT52" s="303"/>
      <c r="TU52" s="303"/>
      <c r="TV52" s="303"/>
      <c r="TW52" s="303"/>
      <c r="TX52" s="303"/>
      <c r="TY52" s="303"/>
      <c r="TZ52" s="303"/>
      <c r="UA52" s="303"/>
      <c r="UB52" s="303"/>
      <c r="UC52" s="303"/>
      <c r="UD52" s="303"/>
      <c r="UE52" s="303"/>
      <c r="UF52" s="303"/>
      <c r="UG52" s="303"/>
      <c r="UH52" s="303"/>
      <c r="UI52" s="303"/>
      <c r="UJ52" s="303"/>
      <c r="UK52" s="303"/>
      <c r="UL52" s="303"/>
      <c r="UM52" s="303"/>
      <c r="UN52" s="303"/>
      <c r="UO52" s="303"/>
      <c r="UP52" s="303"/>
      <c r="UQ52" s="303"/>
      <c r="UR52" s="303"/>
      <c r="US52" s="303"/>
      <c r="UT52" s="303"/>
      <c r="UU52" s="303"/>
      <c r="UV52" s="303"/>
      <c r="UW52" s="303"/>
      <c r="UX52" s="303"/>
      <c r="UY52" s="303"/>
      <c r="UZ52" s="303"/>
      <c r="VA52" s="303"/>
      <c r="VB52" s="303"/>
      <c r="VC52" s="303"/>
      <c r="VD52" s="303"/>
      <c r="VE52" s="303"/>
      <c r="VF52" s="303"/>
      <c r="VG52" s="303"/>
      <c r="VH52" s="303"/>
      <c r="VI52" s="303"/>
      <c r="VJ52" s="303"/>
      <c r="VK52" s="303"/>
      <c r="VL52" s="303"/>
      <c r="VM52" s="303"/>
      <c r="VN52" s="303"/>
      <c r="VO52" s="303"/>
      <c r="VP52" s="303"/>
      <c r="VQ52" s="303"/>
      <c r="VR52" s="303"/>
      <c r="VS52" s="303"/>
      <c r="VT52" s="303"/>
      <c r="VU52" s="303"/>
      <c r="VV52" s="303"/>
      <c r="VW52" s="303"/>
      <c r="VX52" s="303"/>
      <c r="VY52" s="303"/>
      <c r="VZ52" s="303"/>
      <c r="WA52" s="303"/>
      <c r="WB52" s="303"/>
      <c r="WC52" s="303"/>
      <c r="WD52" s="303"/>
      <c r="WE52" s="303"/>
      <c r="WF52" s="303"/>
      <c r="WG52" s="303"/>
      <c r="WH52" s="303"/>
      <c r="WI52" s="303"/>
      <c r="WJ52" s="303"/>
      <c r="WK52" s="303"/>
      <c r="WL52" s="303"/>
      <c r="WM52" s="303"/>
      <c r="WN52" s="303"/>
      <c r="WO52" s="303"/>
      <c r="WP52" s="303"/>
      <c r="WQ52" s="303"/>
      <c r="WR52" s="303"/>
      <c r="WS52" s="303"/>
      <c r="WT52" s="303"/>
      <c r="WU52" s="303"/>
      <c r="WV52" s="303"/>
      <c r="WW52" s="303"/>
      <c r="WX52" s="303"/>
      <c r="WY52" s="303"/>
      <c r="WZ52" s="303"/>
      <c r="XA52" s="303"/>
      <c r="XB52" s="303"/>
      <c r="XC52" s="303"/>
      <c r="XD52" s="303"/>
      <c r="XE52" s="303"/>
      <c r="XF52" s="303"/>
      <c r="XG52" s="303"/>
      <c r="XH52" s="303"/>
      <c r="XI52" s="303"/>
      <c r="XJ52" s="303"/>
      <c r="XK52" s="303"/>
      <c r="XL52" s="303"/>
      <c r="XM52" s="303"/>
      <c r="XN52" s="303"/>
      <c r="XO52" s="303"/>
      <c r="XP52" s="303"/>
      <c r="XQ52" s="303"/>
      <c r="XR52" s="303"/>
      <c r="XS52" s="303"/>
      <c r="XT52" s="303"/>
      <c r="XU52" s="303"/>
      <c r="XV52" s="303"/>
      <c r="XW52" s="303"/>
      <c r="XX52" s="303"/>
      <c r="XY52" s="303"/>
      <c r="XZ52" s="303"/>
      <c r="YA52" s="303"/>
      <c r="YB52" s="303"/>
      <c r="YC52" s="303"/>
      <c r="YD52" s="303"/>
      <c r="YE52" s="303"/>
      <c r="YF52" s="303"/>
      <c r="YG52" s="303"/>
      <c r="YH52" s="303"/>
      <c r="YI52" s="303"/>
      <c r="YJ52" s="303"/>
      <c r="YK52" s="303"/>
      <c r="YL52" s="303"/>
      <c r="YM52" s="303"/>
      <c r="YN52" s="303"/>
      <c r="YO52" s="303"/>
      <c r="YP52" s="303"/>
      <c r="YQ52" s="303"/>
      <c r="YR52" s="303"/>
      <c r="YS52" s="303"/>
      <c r="YT52" s="303"/>
      <c r="YU52" s="303"/>
      <c r="YV52" s="303"/>
      <c r="YW52" s="303"/>
      <c r="YX52" s="303"/>
      <c r="YY52" s="303"/>
      <c r="YZ52" s="303"/>
      <c r="ZA52" s="303"/>
      <c r="ZB52" s="303"/>
      <c r="ZC52" s="303"/>
      <c r="ZD52" s="303"/>
      <c r="ZE52" s="303"/>
      <c r="ZF52" s="303"/>
      <c r="ZG52" s="303"/>
      <c r="ZH52" s="303"/>
      <c r="ZI52" s="303"/>
      <c r="ZJ52" s="303"/>
      <c r="ZK52" s="303"/>
      <c r="ZL52" s="303"/>
      <c r="ZM52" s="303"/>
      <c r="ZN52" s="303"/>
      <c r="ZO52" s="303"/>
      <c r="ZP52" s="303"/>
      <c r="ZQ52" s="303"/>
      <c r="ZR52" s="303"/>
      <c r="ZS52" s="303"/>
      <c r="ZT52" s="303"/>
      <c r="ZU52" s="303"/>
      <c r="ZV52" s="303"/>
      <c r="ZW52" s="303"/>
      <c r="ZX52" s="303"/>
      <c r="ZY52" s="303"/>
      <c r="ZZ52" s="303"/>
      <c r="AAA52" s="303"/>
      <c r="AAB52" s="303"/>
      <c r="AAC52" s="303"/>
      <c r="AAD52" s="303"/>
      <c r="AAE52" s="303"/>
      <c r="AAF52" s="303"/>
      <c r="AAG52" s="303"/>
      <c r="AAH52" s="303"/>
      <c r="AAI52" s="303"/>
      <c r="AAJ52" s="303"/>
      <c r="AAK52" s="303"/>
      <c r="AAL52" s="303"/>
      <c r="AAM52" s="303"/>
      <c r="AAN52" s="303"/>
      <c r="AAO52" s="303"/>
      <c r="AAP52" s="303"/>
      <c r="AAQ52" s="303"/>
      <c r="AAR52" s="303"/>
      <c r="AAS52" s="303"/>
      <c r="AAT52" s="303"/>
      <c r="AAU52" s="303"/>
      <c r="AAV52" s="303"/>
      <c r="AAW52" s="303"/>
      <c r="AAX52" s="303"/>
      <c r="AAY52" s="303"/>
      <c r="AAZ52" s="303"/>
      <c r="ABA52" s="303"/>
      <c r="ABB52" s="303"/>
      <c r="ABC52" s="303"/>
      <c r="ABD52" s="303"/>
      <c r="ABE52" s="303"/>
      <c r="ABF52" s="303"/>
      <c r="ABG52" s="303"/>
      <c r="ABH52" s="303"/>
      <c r="ABI52" s="303"/>
      <c r="ABJ52" s="303"/>
      <c r="ABK52" s="303"/>
      <c r="ABL52" s="303"/>
      <c r="ABM52" s="303"/>
      <c r="ABN52" s="303"/>
      <c r="ABO52" s="303"/>
      <c r="ABP52" s="303"/>
      <c r="ABQ52" s="303"/>
      <c r="ABR52" s="303"/>
      <c r="ABS52" s="303"/>
      <c r="ABT52" s="303"/>
      <c r="ABU52" s="303"/>
      <c r="ABV52" s="303"/>
      <c r="ABW52" s="303"/>
      <c r="ABX52" s="303"/>
      <c r="ABY52" s="303"/>
      <c r="ABZ52" s="303"/>
      <c r="ACA52" s="303"/>
      <c r="ACB52" s="303"/>
      <c r="ACC52" s="303"/>
      <c r="ACD52" s="303"/>
      <c r="ACE52" s="303"/>
      <c r="ACF52" s="303"/>
      <c r="ACG52" s="303"/>
      <c r="ACH52" s="303"/>
      <c r="ACI52" s="303"/>
      <c r="ACJ52" s="303"/>
      <c r="ACK52" s="303"/>
      <c r="ACL52" s="303"/>
      <c r="ACM52" s="303"/>
      <c r="ACN52" s="303"/>
      <c r="ACO52" s="303"/>
      <c r="ACP52" s="303"/>
      <c r="ACQ52" s="303"/>
      <c r="ACR52" s="303"/>
      <c r="ACS52" s="303"/>
      <c r="ACT52" s="303"/>
      <c r="ACU52" s="303"/>
      <c r="ACV52" s="303"/>
      <c r="ACW52" s="303"/>
      <c r="ACX52" s="303"/>
      <c r="ACY52" s="303"/>
      <c r="ACZ52" s="303"/>
      <c r="ADA52" s="303"/>
      <c r="ADB52" s="303"/>
      <c r="ADC52" s="303"/>
      <c r="ADD52" s="303"/>
      <c r="ADE52" s="303"/>
      <c r="ADF52" s="303"/>
      <c r="ADG52" s="303"/>
      <c r="ADH52" s="303"/>
      <c r="ADI52" s="303"/>
      <c r="ADJ52" s="303"/>
      <c r="ADK52" s="303"/>
      <c r="ADL52" s="303"/>
      <c r="ADM52" s="303"/>
      <c r="ADN52" s="303"/>
      <c r="ADO52" s="303"/>
      <c r="ADP52" s="303"/>
      <c r="ADQ52" s="303"/>
      <c r="ADR52" s="303"/>
      <c r="ADS52" s="303"/>
      <c r="ADT52" s="303"/>
      <c r="ADU52" s="303"/>
      <c r="ADV52" s="303"/>
      <c r="ADW52" s="303"/>
      <c r="ADX52" s="303"/>
      <c r="ADY52" s="303"/>
      <c r="ADZ52" s="303"/>
      <c r="AEA52" s="303"/>
      <c r="AEB52" s="303"/>
      <c r="AEC52" s="303"/>
      <c r="AED52" s="303"/>
      <c r="AEE52" s="303"/>
      <c r="AEF52" s="303"/>
      <c r="AEG52" s="303"/>
      <c r="AEH52" s="303"/>
      <c r="AEI52" s="303"/>
      <c r="AEJ52" s="303"/>
      <c r="AEK52" s="303"/>
      <c r="AEL52" s="303"/>
      <c r="AEM52" s="303"/>
      <c r="AEN52" s="303"/>
      <c r="AEO52" s="303"/>
      <c r="AEP52" s="303"/>
      <c r="AEQ52" s="303"/>
      <c r="AER52" s="303"/>
      <c r="AES52" s="303"/>
      <c r="AET52" s="303"/>
      <c r="AEU52" s="303"/>
      <c r="AEV52" s="303"/>
      <c r="AEW52" s="303"/>
      <c r="AEX52" s="303"/>
      <c r="AEY52" s="303"/>
      <c r="AEZ52" s="303"/>
      <c r="AFA52" s="303"/>
      <c r="AFB52" s="303"/>
      <c r="AFC52" s="303"/>
      <c r="AFD52" s="303"/>
      <c r="AFE52" s="303"/>
      <c r="AFF52" s="303"/>
      <c r="AFG52" s="303"/>
      <c r="AFH52" s="303"/>
      <c r="AFI52" s="303"/>
      <c r="AFJ52" s="303"/>
      <c r="AFK52" s="303"/>
      <c r="AFL52" s="303"/>
      <c r="AFM52" s="303"/>
      <c r="AFN52" s="303"/>
      <c r="AFO52" s="303"/>
      <c r="AFP52" s="303"/>
      <c r="AFQ52" s="303"/>
      <c r="AFR52" s="303"/>
      <c r="AFS52" s="303"/>
      <c r="AFT52" s="303"/>
      <c r="AFU52" s="303"/>
      <c r="AFV52" s="303"/>
      <c r="AFW52" s="303"/>
      <c r="AFX52" s="303"/>
      <c r="AFY52" s="303"/>
      <c r="AFZ52" s="303"/>
      <c r="AGA52" s="303"/>
      <c r="AGB52" s="303"/>
      <c r="AGC52" s="303"/>
      <c r="AGD52" s="303"/>
      <c r="AGE52" s="303"/>
      <c r="AGF52" s="303"/>
      <c r="AGG52" s="303"/>
      <c r="AGH52" s="303"/>
      <c r="AGI52" s="303"/>
      <c r="AGJ52" s="303"/>
      <c r="AGK52" s="303"/>
      <c r="AGL52" s="303"/>
      <c r="AGM52" s="303"/>
      <c r="AGN52" s="303"/>
      <c r="AGO52" s="303"/>
      <c r="AGP52" s="303"/>
      <c r="AGQ52" s="303"/>
      <c r="AGR52" s="303"/>
      <c r="AGS52" s="303"/>
      <c r="AGT52" s="303"/>
      <c r="AGU52" s="303"/>
      <c r="AGV52" s="303"/>
      <c r="AGW52" s="303"/>
      <c r="AGX52" s="303"/>
      <c r="AGY52" s="303"/>
      <c r="AGZ52" s="303"/>
      <c r="AHA52" s="303"/>
      <c r="AHB52" s="303"/>
      <c r="AHC52" s="303"/>
      <c r="AHD52" s="303"/>
      <c r="AHE52" s="303"/>
      <c r="AHF52" s="303"/>
      <c r="AHG52" s="303"/>
      <c r="AHH52" s="303"/>
      <c r="AHI52" s="303"/>
      <c r="AHJ52" s="303"/>
      <c r="AHK52" s="303"/>
      <c r="AHL52" s="303"/>
      <c r="AHM52" s="303"/>
      <c r="AHN52" s="303"/>
      <c r="AHO52" s="303"/>
      <c r="AHP52" s="303"/>
      <c r="AHQ52" s="303"/>
      <c r="AHR52" s="303"/>
      <c r="AHS52" s="303"/>
      <c r="AHT52" s="303"/>
      <c r="AHU52" s="303"/>
      <c r="AHV52" s="303"/>
      <c r="AHW52" s="303"/>
      <c r="AHX52" s="303"/>
      <c r="AHY52" s="303"/>
      <c r="AHZ52" s="303"/>
      <c r="AIA52" s="303"/>
      <c r="AIB52" s="303"/>
      <c r="AIC52" s="303"/>
      <c r="AID52" s="303"/>
      <c r="AIE52" s="303"/>
      <c r="AIF52" s="303"/>
      <c r="AIG52" s="303"/>
      <c r="AIH52" s="303"/>
      <c r="AII52" s="303"/>
      <c r="AIJ52" s="303"/>
      <c r="AIK52" s="303"/>
      <c r="AIL52" s="303"/>
      <c r="AIM52" s="303"/>
      <c r="AIN52" s="303"/>
      <c r="AIO52" s="303"/>
      <c r="AIP52" s="303"/>
      <c r="AIQ52" s="303"/>
      <c r="AIR52" s="303"/>
      <c r="AIS52" s="303"/>
      <c r="AIT52" s="303"/>
      <c r="AIU52" s="303"/>
      <c r="AIV52" s="303"/>
      <c r="AIW52" s="303"/>
      <c r="AIX52" s="303"/>
      <c r="AIY52" s="303"/>
      <c r="AIZ52" s="303"/>
      <c r="AJA52" s="303"/>
      <c r="AJB52" s="303"/>
      <c r="AJC52" s="303"/>
      <c r="AJD52" s="303"/>
      <c r="AJE52" s="303"/>
      <c r="AJF52" s="303"/>
      <c r="AJG52" s="303"/>
      <c r="AJH52" s="303"/>
      <c r="AJI52" s="303"/>
      <c r="AJJ52" s="303"/>
      <c r="AJK52" s="303"/>
      <c r="AJL52" s="303"/>
      <c r="AJM52" s="303"/>
      <c r="AJN52" s="303"/>
      <c r="AJO52" s="303"/>
      <c r="AJP52" s="303"/>
      <c r="AJQ52" s="303"/>
      <c r="AJR52" s="303"/>
      <c r="AJS52" s="303"/>
      <c r="AJT52" s="303"/>
      <c r="AJU52" s="303"/>
      <c r="AJV52" s="303"/>
      <c r="AJW52" s="303"/>
      <c r="AJX52" s="303"/>
      <c r="AJY52" s="303"/>
      <c r="AJZ52" s="303"/>
      <c r="AKA52" s="303"/>
      <c r="AKB52" s="303"/>
      <c r="AKC52" s="303"/>
      <c r="AKD52" s="303"/>
      <c r="AKE52" s="303"/>
      <c r="AKF52" s="303"/>
      <c r="AKG52" s="303"/>
      <c r="AKH52" s="303"/>
      <c r="AKI52" s="303"/>
      <c r="AKJ52" s="303"/>
      <c r="AKK52" s="303"/>
      <c r="AKL52" s="303"/>
      <c r="AKM52" s="303"/>
      <c r="AKN52" s="303"/>
      <c r="AKO52" s="303"/>
      <c r="AKP52" s="303"/>
      <c r="AKQ52" s="303"/>
      <c r="AKR52" s="303"/>
      <c r="AKS52" s="303"/>
      <c r="AKT52" s="303"/>
      <c r="AKU52" s="303"/>
      <c r="AKV52" s="303"/>
      <c r="AKW52" s="303"/>
      <c r="AKX52" s="303"/>
      <c r="AKY52" s="303"/>
      <c r="AKZ52" s="303"/>
      <c r="ALA52" s="303"/>
      <c r="ALB52" s="303"/>
      <c r="ALC52" s="303"/>
      <c r="ALD52" s="303"/>
      <c r="ALE52" s="303"/>
      <c r="ALF52" s="303"/>
      <c r="ALG52" s="303"/>
      <c r="ALH52" s="303"/>
      <c r="ALI52" s="303"/>
      <c r="ALJ52" s="303"/>
      <c r="ALK52" s="303"/>
      <c r="ALL52" s="303"/>
      <c r="ALM52" s="303"/>
      <c r="ALN52" s="303"/>
      <c r="ALO52" s="303"/>
      <c r="ALP52" s="303"/>
      <c r="ALQ52" s="303"/>
      <c r="ALR52" s="303"/>
      <c r="ALS52" s="303"/>
      <c r="ALT52" s="303"/>
      <c r="ALU52" s="303"/>
      <c r="ALV52" s="303"/>
      <c r="ALW52" s="303"/>
      <c r="ALX52" s="303"/>
      <c r="ALY52" s="303"/>
      <c r="ALZ52" s="303"/>
      <c r="AMA52" s="303"/>
      <c r="AMB52" s="303"/>
      <c r="AMC52" s="303"/>
      <c r="AMD52" s="303"/>
      <c r="AME52" s="303"/>
      <c r="AMF52" s="303"/>
      <c r="AMG52" s="303"/>
      <c r="AMH52" s="303"/>
      <c r="AMI52" s="303"/>
      <c r="AMJ52" s="303"/>
      <c r="AMK52" s="303"/>
      <c r="AML52" s="303"/>
      <c r="AMM52" s="303"/>
      <c r="AMN52" s="303"/>
      <c r="AMO52" s="303"/>
      <c r="AMP52" s="303"/>
      <c r="AMQ52" s="303"/>
      <c r="AMR52" s="303"/>
      <c r="AMS52" s="303"/>
      <c r="AMT52" s="303"/>
      <c r="AMU52" s="303"/>
      <c r="AMV52" s="303"/>
      <c r="AMW52" s="303"/>
      <c r="AMX52" s="303"/>
      <c r="AMY52" s="303"/>
      <c r="AMZ52" s="303"/>
      <c r="ANA52" s="303"/>
      <c r="ANB52" s="303"/>
      <c r="ANC52" s="303"/>
      <c r="AND52" s="303"/>
      <c r="ANE52" s="303"/>
      <c r="ANF52" s="303"/>
      <c r="ANG52" s="303"/>
      <c r="ANH52" s="303"/>
      <c r="ANI52" s="303"/>
      <c r="ANJ52" s="303"/>
      <c r="ANK52" s="303"/>
      <c r="ANL52" s="303"/>
      <c r="ANM52" s="303"/>
      <c r="ANN52" s="303"/>
      <c r="ANO52" s="303"/>
      <c r="ANP52" s="303"/>
      <c r="ANQ52" s="303"/>
      <c r="ANR52" s="303"/>
      <c r="ANS52" s="303"/>
      <c r="ANT52" s="303"/>
      <c r="ANU52" s="303"/>
      <c r="ANV52" s="303"/>
      <c r="ANW52" s="303"/>
      <c r="ANX52" s="303"/>
      <c r="ANY52" s="303"/>
      <c r="ANZ52" s="303"/>
      <c r="AOA52" s="303"/>
      <c r="AOB52" s="303"/>
      <c r="AOC52" s="303"/>
      <c r="AOD52" s="303"/>
      <c r="AOE52" s="303"/>
      <c r="AOF52" s="303"/>
      <c r="AOG52" s="303"/>
      <c r="AOH52" s="303"/>
      <c r="AOI52" s="303"/>
      <c r="AOJ52" s="303"/>
      <c r="AOK52" s="303"/>
      <c r="AOL52" s="303"/>
      <c r="AOM52" s="303"/>
      <c r="AON52" s="303"/>
      <c r="AOO52" s="303"/>
      <c r="AOP52" s="303"/>
      <c r="AOQ52" s="303"/>
      <c r="AOR52" s="303"/>
      <c r="AOS52" s="303"/>
      <c r="AOT52" s="303"/>
      <c r="AOU52" s="303"/>
      <c r="AOV52" s="303"/>
      <c r="AOW52" s="303"/>
      <c r="AOX52" s="303"/>
      <c r="AOY52" s="303"/>
      <c r="AOZ52" s="303"/>
      <c r="APA52" s="303"/>
      <c r="APB52" s="303"/>
      <c r="APC52" s="303"/>
      <c r="APD52" s="303"/>
      <c r="APE52" s="303"/>
      <c r="APF52" s="303"/>
      <c r="APG52" s="303"/>
      <c r="APH52" s="303"/>
      <c r="API52" s="303"/>
      <c r="APJ52" s="303"/>
      <c r="APK52" s="303"/>
      <c r="APL52" s="303"/>
      <c r="APM52" s="303"/>
      <c r="APN52" s="303"/>
      <c r="APO52" s="303"/>
      <c r="APP52" s="303"/>
      <c r="APQ52" s="303"/>
      <c r="APR52" s="303"/>
      <c r="APS52" s="303"/>
      <c r="APT52" s="303"/>
      <c r="APU52" s="303"/>
      <c r="APV52" s="303"/>
      <c r="APW52" s="303"/>
      <c r="APX52" s="303"/>
      <c r="APY52" s="303"/>
      <c r="APZ52" s="303"/>
      <c r="AQA52" s="303"/>
      <c r="AQB52" s="303"/>
      <c r="AQC52" s="303"/>
      <c r="AQD52" s="303"/>
      <c r="AQE52" s="303"/>
      <c r="AQF52" s="303"/>
      <c r="AQG52" s="303"/>
      <c r="AQH52" s="303"/>
      <c r="AQI52" s="303"/>
      <c r="AQJ52" s="303"/>
      <c r="AQK52" s="303"/>
      <c r="AQL52" s="303"/>
      <c r="AQM52" s="303"/>
      <c r="AQN52" s="303"/>
      <c r="AQO52" s="303"/>
      <c r="AQP52" s="303"/>
      <c r="AQQ52" s="303"/>
      <c r="AQR52" s="303"/>
      <c r="AQS52" s="303"/>
      <c r="AQT52" s="303"/>
      <c r="AQU52" s="303"/>
      <c r="AQV52" s="303"/>
      <c r="AQW52" s="303"/>
      <c r="AQX52" s="303"/>
      <c r="AQY52" s="303"/>
      <c r="AQZ52" s="303"/>
      <c r="ARA52" s="303"/>
      <c r="ARB52" s="303"/>
      <c r="ARC52" s="303"/>
      <c r="ARD52" s="303"/>
      <c r="ARE52" s="303"/>
      <c r="ARF52" s="303"/>
      <c r="ARG52" s="303"/>
      <c r="ARH52" s="303"/>
      <c r="ARI52" s="303"/>
      <c r="ARJ52" s="303"/>
      <c r="ARK52" s="303"/>
      <c r="ARL52" s="303"/>
      <c r="ARM52" s="303"/>
      <c r="ARN52" s="303"/>
      <c r="ARO52" s="303"/>
      <c r="ARP52" s="303"/>
      <c r="ARQ52" s="303"/>
      <c r="ARR52" s="303"/>
      <c r="ARS52" s="303"/>
      <c r="ART52" s="303"/>
      <c r="ARU52" s="303"/>
      <c r="ARV52" s="303"/>
      <c r="ARW52" s="303"/>
      <c r="ARX52" s="303"/>
      <c r="ARY52" s="303"/>
      <c r="ARZ52" s="303"/>
      <c r="ASA52" s="303"/>
      <c r="ASB52" s="303"/>
      <c r="ASC52" s="303"/>
      <c r="ASD52" s="303"/>
      <c r="ASE52" s="303"/>
      <c r="ASF52" s="303"/>
      <c r="ASG52" s="303"/>
      <c r="ASH52" s="303"/>
      <c r="ASI52" s="303"/>
      <c r="ASJ52" s="303"/>
      <c r="ASK52" s="303"/>
      <c r="ASL52" s="303"/>
      <c r="ASM52" s="303"/>
      <c r="ASN52" s="303"/>
      <c r="ASO52" s="303"/>
      <c r="ASP52" s="303"/>
      <c r="ASQ52" s="303"/>
      <c r="ASR52" s="303"/>
      <c r="ASS52" s="303"/>
      <c r="AST52" s="303"/>
      <c r="ASU52" s="303"/>
      <c r="ASV52" s="303"/>
      <c r="ASW52" s="303"/>
      <c r="ASX52" s="303"/>
      <c r="ASY52" s="303"/>
      <c r="ASZ52" s="303"/>
      <c r="ATA52" s="303"/>
      <c r="ATB52" s="303"/>
      <c r="ATC52" s="303"/>
      <c r="ATD52" s="303"/>
      <c r="ATE52" s="303"/>
      <c r="ATF52" s="303"/>
      <c r="ATG52" s="303"/>
      <c r="ATH52" s="303"/>
      <c r="ATI52" s="303"/>
      <c r="ATJ52" s="303"/>
      <c r="ATK52" s="303"/>
      <c r="ATL52" s="303"/>
      <c r="ATM52" s="303"/>
      <c r="ATN52" s="303"/>
      <c r="ATO52" s="303"/>
      <c r="ATP52" s="303"/>
      <c r="ATQ52" s="303"/>
      <c r="ATR52" s="303"/>
      <c r="ATS52" s="303"/>
      <c r="ATT52" s="303"/>
      <c r="ATU52" s="303"/>
      <c r="ATV52" s="303"/>
      <c r="ATW52" s="303"/>
      <c r="ATX52" s="303"/>
      <c r="ATY52" s="303"/>
      <c r="ATZ52" s="303"/>
      <c r="AUA52" s="303"/>
      <c r="AUB52" s="303"/>
      <c r="AUC52" s="303"/>
      <c r="AUD52" s="303"/>
      <c r="AUE52" s="303"/>
      <c r="AUF52" s="303"/>
      <c r="AUG52" s="303"/>
      <c r="AUH52" s="303"/>
      <c r="AUI52" s="303"/>
      <c r="AUJ52" s="303"/>
      <c r="AUK52" s="303"/>
      <c r="AUL52" s="303"/>
      <c r="AUM52" s="303"/>
      <c r="AUN52" s="303"/>
      <c r="AUO52" s="303"/>
      <c r="AUP52" s="303"/>
      <c r="AUQ52" s="303"/>
      <c r="AUR52" s="303"/>
      <c r="AUS52" s="303"/>
      <c r="AUT52" s="303"/>
      <c r="AUU52" s="303"/>
      <c r="AUV52" s="303"/>
      <c r="AUW52" s="303"/>
      <c r="AUX52" s="303"/>
      <c r="AUY52" s="303"/>
      <c r="AUZ52" s="303"/>
      <c r="AVA52" s="303"/>
      <c r="AVB52" s="303"/>
      <c r="AVC52" s="303"/>
      <c r="AVD52" s="303"/>
      <c r="AVE52" s="303"/>
      <c r="AVF52" s="303"/>
      <c r="AVG52" s="303"/>
      <c r="AVH52" s="303"/>
      <c r="AVI52" s="303"/>
      <c r="AVJ52" s="303"/>
      <c r="AVK52" s="303"/>
      <c r="AVL52" s="303"/>
      <c r="AVM52" s="303"/>
      <c r="AVN52" s="303"/>
      <c r="AVO52" s="303"/>
      <c r="AVP52" s="303"/>
      <c r="AVQ52" s="303"/>
      <c r="AVR52" s="303"/>
      <c r="AVS52" s="303"/>
      <c r="AVT52" s="303"/>
      <c r="AVU52" s="303"/>
      <c r="AVV52" s="303"/>
      <c r="AVW52" s="303"/>
      <c r="AVX52" s="303"/>
      <c r="AVY52" s="303"/>
      <c r="AVZ52" s="303"/>
      <c r="AWA52" s="303"/>
      <c r="AWB52" s="303"/>
      <c r="AWC52" s="303"/>
      <c r="AWD52" s="303"/>
      <c r="AWE52" s="303"/>
      <c r="AWF52" s="303"/>
      <c r="AWG52" s="303"/>
      <c r="AWH52" s="303"/>
      <c r="AWI52" s="303"/>
      <c r="AWJ52" s="303"/>
      <c r="AWK52" s="303"/>
      <c r="AWL52" s="303"/>
      <c r="AWM52" s="303"/>
      <c r="AWN52" s="303"/>
      <c r="AWO52" s="303"/>
      <c r="AWP52" s="303"/>
      <c r="AWQ52" s="303"/>
      <c r="AWR52" s="303"/>
      <c r="AWS52" s="303"/>
      <c r="AWT52" s="303"/>
      <c r="AWU52" s="303"/>
      <c r="AWV52" s="303"/>
      <c r="AWW52" s="303"/>
      <c r="AWX52" s="303"/>
      <c r="AWY52" s="303"/>
      <c r="AWZ52" s="303"/>
      <c r="AXA52" s="303"/>
      <c r="AXB52" s="303"/>
      <c r="AXC52" s="303"/>
      <c r="AXD52" s="303"/>
      <c r="AXE52" s="303"/>
      <c r="AXF52" s="303"/>
      <c r="AXG52" s="303"/>
      <c r="AXH52" s="303"/>
      <c r="AXI52" s="303"/>
      <c r="AXJ52" s="303"/>
      <c r="AXK52" s="303"/>
      <c r="AXL52" s="303"/>
      <c r="AXM52" s="303"/>
      <c r="AXN52" s="303"/>
      <c r="AXO52" s="303"/>
      <c r="AXP52" s="303"/>
      <c r="AXQ52" s="303"/>
      <c r="AXR52" s="303"/>
      <c r="AXS52" s="303"/>
      <c r="AXT52" s="303"/>
      <c r="AXU52" s="303"/>
      <c r="AXV52" s="303"/>
      <c r="AXW52" s="303"/>
      <c r="AXX52" s="303"/>
      <c r="AXY52" s="303"/>
      <c r="AXZ52" s="303"/>
      <c r="AYA52" s="303"/>
      <c r="AYB52" s="303"/>
      <c r="AYC52" s="303"/>
      <c r="AYD52" s="303"/>
      <c r="AYE52" s="303"/>
      <c r="AYF52" s="303"/>
      <c r="AYG52" s="303"/>
      <c r="AYH52" s="303"/>
      <c r="AYI52" s="303"/>
      <c r="AYJ52" s="303"/>
      <c r="AYK52" s="303"/>
      <c r="AYL52" s="303"/>
      <c r="AYM52" s="303"/>
      <c r="AYN52" s="303"/>
      <c r="AYO52" s="303"/>
      <c r="AYP52" s="303"/>
      <c r="AYQ52" s="303"/>
      <c r="AYR52" s="303"/>
      <c r="AYS52" s="303"/>
      <c r="AYT52" s="303"/>
      <c r="AYU52" s="303"/>
      <c r="AYV52" s="303"/>
      <c r="AYW52" s="303"/>
      <c r="AYX52" s="303"/>
      <c r="AYY52" s="303"/>
      <c r="AYZ52" s="303"/>
      <c r="AZA52" s="303"/>
      <c r="AZB52" s="303"/>
      <c r="AZC52" s="303"/>
      <c r="AZD52" s="303"/>
      <c r="AZE52" s="303"/>
      <c r="AZF52" s="303"/>
      <c r="AZG52" s="303"/>
      <c r="AZH52" s="303"/>
      <c r="AZI52" s="303"/>
      <c r="AZJ52" s="303"/>
      <c r="AZK52" s="303"/>
      <c r="AZL52" s="303"/>
      <c r="AZM52" s="303"/>
      <c r="AZN52" s="303"/>
      <c r="AZO52" s="303"/>
      <c r="AZP52" s="303"/>
      <c r="AZQ52" s="303"/>
      <c r="AZR52" s="303"/>
      <c r="AZS52" s="303"/>
      <c r="AZT52" s="303"/>
      <c r="AZU52" s="303"/>
      <c r="AZV52" s="303"/>
      <c r="AZW52" s="303"/>
      <c r="AZX52" s="303"/>
      <c r="AZY52" s="303"/>
      <c r="AZZ52" s="303"/>
      <c r="BAA52" s="303"/>
      <c r="BAB52" s="303"/>
      <c r="BAC52" s="303"/>
      <c r="BAD52" s="303"/>
      <c r="BAE52" s="303"/>
      <c r="BAF52" s="303"/>
      <c r="BAG52" s="303"/>
      <c r="BAH52" s="303"/>
      <c r="BAI52" s="303"/>
      <c r="BAJ52" s="303"/>
      <c r="BAK52" s="303"/>
      <c r="BAL52" s="303"/>
      <c r="BAM52" s="303"/>
      <c r="BAN52" s="303"/>
      <c r="BAO52" s="303"/>
      <c r="BAP52" s="303"/>
      <c r="BAQ52" s="303"/>
      <c r="BAR52" s="303"/>
      <c r="BAS52" s="303"/>
      <c r="BAT52" s="303"/>
      <c r="BAU52" s="303"/>
      <c r="BAV52" s="303"/>
      <c r="BAW52" s="303"/>
      <c r="BAX52" s="303"/>
      <c r="BAY52" s="303"/>
      <c r="BAZ52" s="303"/>
      <c r="BBA52" s="303"/>
      <c r="BBB52" s="303"/>
      <c r="BBC52" s="303"/>
      <c r="BBD52" s="303"/>
      <c r="BBE52" s="303"/>
      <c r="BBF52" s="303"/>
      <c r="BBG52" s="303"/>
      <c r="BBH52" s="303"/>
      <c r="BBI52" s="303"/>
      <c r="BBJ52" s="303"/>
      <c r="BBK52" s="303"/>
      <c r="BBL52" s="303"/>
      <c r="BBM52" s="303"/>
      <c r="BBN52" s="303"/>
      <c r="BBO52" s="303"/>
      <c r="BBP52" s="303"/>
      <c r="BBQ52" s="303"/>
      <c r="BBR52" s="303"/>
      <c r="BBS52" s="303"/>
      <c r="BBT52" s="303"/>
      <c r="BBU52" s="303"/>
      <c r="BBV52" s="303"/>
      <c r="BBW52" s="303"/>
      <c r="BBX52" s="303"/>
      <c r="BBY52" s="303"/>
      <c r="BBZ52" s="303"/>
      <c r="BCA52" s="303"/>
      <c r="BCB52" s="303"/>
      <c r="BCC52" s="303"/>
      <c r="BCD52" s="303"/>
      <c r="BCE52" s="303"/>
      <c r="BCF52" s="303"/>
      <c r="BCG52" s="303"/>
      <c r="BCH52" s="303"/>
      <c r="BCI52" s="303"/>
      <c r="BCJ52" s="303"/>
      <c r="BCK52" s="303"/>
      <c r="BCL52" s="303"/>
      <c r="BCM52" s="303"/>
      <c r="BCN52" s="303"/>
      <c r="BCO52" s="303"/>
      <c r="BCP52" s="303"/>
      <c r="BCQ52" s="303"/>
      <c r="BCR52" s="303"/>
      <c r="BCS52" s="303"/>
      <c r="BCT52" s="303"/>
      <c r="BCU52" s="303"/>
      <c r="BCV52" s="303"/>
      <c r="BCW52" s="303"/>
      <c r="BCX52" s="303"/>
      <c r="BCY52" s="303"/>
      <c r="BCZ52" s="303"/>
      <c r="BDA52" s="303"/>
      <c r="BDB52" s="303"/>
      <c r="BDC52" s="303"/>
      <c r="BDD52" s="303"/>
      <c r="BDE52" s="303"/>
      <c r="BDF52" s="303"/>
      <c r="BDG52" s="303"/>
      <c r="BDH52" s="303"/>
      <c r="BDI52" s="303"/>
      <c r="BDJ52" s="303"/>
      <c r="BDK52" s="303"/>
      <c r="BDL52" s="303"/>
      <c r="BDM52" s="303"/>
      <c r="BDN52" s="303"/>
      <c r="BDO52" s="303"/>
      <c r="BDP52" s="303"/>
      <c r="BDQ52" s="303"/>
      <c r="BDR52" s="303"/>
      <c r="BDS52" s="303"/>
      <c r="BDT52" s="303"/>
      <c r="BDU52" s="303"/>
      <c r="BDV52" s="303"/>
      <c r="BDW52" s="303"/>
      <c r="BDX52" s="303"/>
      <c r="BDY52" s="303"/>
      <c r="BDZ52" s="303"/>
      <c r="BEA52" s="303"/>
      <c r="BEB52" s="303"/>
      <c r="BEC52" s="303"/>
      <c r="BED52" s="303"/>
      <c r="BEE52" s="303"/>
      <c r="BEF52" s="303"/>
      <c r="BEG52" s="303"/>
      <c r="BEH52" s="303"/>
      <c r="BEI52" s="303"/>
      <c r="BEJ52" s="303"/>
      <c r="BEK52" s="303"/>
      <c r="BEL52" s="303"/>
      <c r="BEM52" s="303"/>
      <c r="BEN52" s="303"/>
      <c r="BEO52" s="303"/>
      <c r="BEP52" s="303"/>
      <c r="BEQ52" s="303"/>
      <c r="BER52" s="303"/>
      <c r="BES52" s="303"/>
      <c r="BET52" s="303"/>
      <c r="BEU52" s="303"/>
      <c r="BEV52" s="303"/>
      <c r="BEW52" s="303"/>
      <c r="BEX52" s="303"/>
      <c r="BEY52" s="303"/>
      <c r="BEZ52" s="303"/>
      <c r="BFA52" s="303"/>
      <c r="BFB52" s="303"/>
      <c r="BFC52" s="303"/>
      <c r="BFD52" s="303"/>
      <c r="BFE52" s="303"/>
      <c r="BFF52" s="303"/>
      <c r="BFG52" s="303"/>
      <c r="BFH52" s="303"/>
      <c r="BFI52" s="303"/>
      <c r="BFJ52" s="303"/>
      <c r="BFK52" s="303"/>
      <c r="BFL52" s="303"/>
      <c r="BFM52" s="303"/>
      <c r="BFN52" s="303"/>
      <c r="BFO52" s="303"/>
      <c r="BFP52" s="303"/>
      <c r="BFQ52" s="303"/>
      <c r="BFR52" s="303"/>
      <c r="BFS52" s="303"/>
      <c r="BFT52" s="303"/>
      <c r="BFU52" s="303"/>
      <c r="BFV52" s="303"/>
      <c r="BFW52" s="303"/>
      <c r="BFX52" s="303"/>
      <c r="BFY52" s="303"/>
      <c r="BFZ52" s="303"/>
      <c r="BGA52" s="303"/>
      <c r="BGB52" s="303"/>
      <c r="BGC52" s="303"/>
      <c r="BGD52" s="303"/>
      <c r="BGE52" s="303"/>
      <c r="BGF52" s="303"/>
      <c r="BGG52" s="303"/>
      <c r="BGH52" s="303"/>
      <c r="BGI52" s="303"/>
      <c r="BGJ52" s="303"/>
      <c r="BGK52" s="303"/>
      <c r="BGL52" s="303"/>
      <c r="BGM52" s="303"/>
      <c r="BGN52" s="303"/>
      <c r="BGO52" s="303"/>
      <c r="BGP52" s="303"/>
      <c r="BGQ52" s="303"/>
      <c r="BGR52" s="303"/>
      <c r="BGS52" s="303"/>
      <c r="BGT52" s="303"/>
      <c r="BGU52" s="303"/>
      <c r="BGV52" s="303"/>
      <c r="BGW52" s="303"/>
      <c r="BGX52" s="303"/>
      <c r="BGY52" s="303"/>
      <c r="BGZ52" s="303"/>
      <c r="BHA52" s="303"/>
      <c r="BHB52" s="303"/>
      <c r="BHC52" s="303"/>
      <c r="BHD52" s="303"/>
      <c r="BHE52" s="303"/>
      <c r="BHF52" s="303"/>
      <c r="BHG52" s="303"/>
      <c r="BHH52" s="303"/>
      <c r="BHI52" s="303"/>
      <c r="BHJ52" s="303"/>
      <c r="BHK52" s="303"/>
      <c r="BHL52" s="303"/>
      <c r="BHM52" s="303"/>
      <c r="BHN52" s="303"/>
      <c r="BHO52" s="303"/>
      <c r="BHP52" s="303"/>
      <c r="BHQ52" s="303"/>
      <c r="BHR52" s="303"/>
      <c r="BHS52" s="303"/>
      <c r="BHT52" s="303"/>
      <c r="BHU52" s="303"/>
      <c r="BHV52" s="303"/>
      <c r="BHW52" s="303"/>
      <c r="BHX52" s="303"/>
      <c r="BHY52" s="303"/>
      <c r="BHZ52" s="303"/>
      <c r="BIA52" s="303"/>
      <c r="BIB52" s="303"/>
      <c r="BIC52" s="303"/>
      <c r="BID52" s="303"/>
      <c r="BIE52" s="303"/>
      <c r="BIF52" s="303"/>
      <c r="BIG52" s="303"/>
      <c r="BIH52" s="303"/>
      <c r="BII52" s="303"/>
      <c r="BIJ52" s="303"/>
      <c r="BIK52" s="303"/>
      <c r="BIL52" s="303"/>
      <c r="BIM52" s="303"/>
      <c r="BIN52" s="303"/>
      <c r="BIO52" s="303"/>
      <c r="BIP52" s="303"/>
      <c r="BIQ52" s="303"/>
      <c r="BIR52" s="303"/>
      <c r="BIS52" s="303"/>
      <c r="BIT52" s="303"/>
      <c r="BIU52" s="303"/>
      <c r="BIV52" s="303"/>
      <c r="BIW52" s="303"/>
      <c r="BIX52" s="303"/>
      <c r="BIY52" s="303"/>
      <c r="BIZ52" s="303"/>
      <c r="BJA52" s="303"/>
      <c r="BJB52" s="303"/>
      <c r="BJC52" s="303"/>
      <c r="BJD52" s="303"/>
      <c r="BJE52" s="303"/>
      <c r="BJF52" s="303"/>
      <c r="BJG52" s="303"/>
      <c r="BJH52" s="303"/>
      <c r="BJI52" s="303"/>
      <c r="BJJ52" s="303"/>
      <c r="BJK52" s="303"/>
      <c r="BJL52" s="303"/>
      <c r="BJM52" s="303"/>
      <c r="BJN52" s="303"/>
      <c r="BJO52" s="303"/>
      <c r="BJP52" s="303"/>
      <c r="BJQ52" s="303"/>
      <c r="BJR52" s="303"/>
      <c r="BJS52" s="303"/>
      <c r="BJT52" s="303"/>
      <c r="BJU52" s="303"/>
      <c r="BJV52" s="303"/>
      <c r="BJW52" s="303"/>
      <c r="BJX52" s="303"/>
      <c r="BJY52" s="303"/>
      <c r="BJZ52" s="303"/>
      <c r="BKA52" s="303"/>
      <c r="BKB52" s="303"/>
      <c r="BKC52" s="303"/>
      <c r="BKD52" s="303"/>
      <c r="BKE52" s="303"/>
      <c r="BKF52" s="303"/>
      <c r="BKG52" s="303"/>
      <c r="BKH52" s="303"/>
      <c r="BKI52" s="303"/>
      <c r="BKJ52" s="303"/>
      <c r="BKK52" s="303"/>
      <c r="BKL52" s="303"/>
      <c r="BKM52" s="303"/>
      <c r="BKN52" s="303"/>
      <c r="BKO52" s="303"/>
      <c r="BKP52" s="303"/>
      <c r="BKQ52" s="303"/>
      <c r="BKR52" s="303"/>
      <c r="BKS52" s="303"/>
      <c r="BKT52" s="303"/>
      <c r="BKU52" s="303"/>
      <c r="BKV52" s="303"/>
      <c r="BKW52" s="303"/>
      <c r="BKX52" s="303"/>
      <c r="BKY52" s="303"/>
      <c r="BKZ52" s="303"/>
      <c r="BLA52" s="303"/>
      <c r="BLB52" s="303"/>
      <c r="BLC52" s="303"/>
      <c r="BLD52" s="303"/>
      <c r="BLE52" s="303"/>
      <c r="BLF52" s="303"/>
      <c r="BLG52" s="303"/>
      <c r="BLH52" s="303"/>
      <c r="BLI52" s="303"/>
      <c r="BLJ52" s="303"/>
      <c r="BLK52" s="303"/>
      <c r="BLL52" s="303"/>
      <c r="BLM52" s="303"/>
      <c r="BLN52" s="303"/>
      <c r="BLO52" s="303"/>
      <c r="BLP52" s="303"/>
      <c r="BLQ52" s="303"/>
      <c r="BLR52" s="303"/>
      <c r="BLS52" s="303"/>
      <c r="BLT52" s="303"/>
      <c r="BLU52" s="303"/>
      <c r="BLV52" s="303"/>
      <c r="BLW52" s="303"/>
      <c r="BLX52" s="303"/>
      <c r="BLY52" s="303"/>
      <c r="BLZ52" s="303"/>
      <c r="BMA52" s="303"/>
      <c r="BMB52" s="303"/>
      <c r="BMC52" s="303"/>
      <c r="BMD52" s="303"/>
      <c r="BME52" s="303"/>
      <c r="BMF52" s="303"/>
      <c r="BMG52" s="303"/>
      <c r="BMH52" s="303"/>
      <c r="BMI52" s="303"/>
      <c r="BMJ52" s="303"/>
      <c r="BMK52" s="303"/>
      <c r="BML52" s="303"/>
      <c r="BMM52" s="303"/>
      <c r="BMN52" s="303"/>
      <c r="BMO52" s="303"/>
      <c r="BMP52" s="303"/>
      <c r="BMQ52" s="303"/>
      <c r="BMR52" s="303"/>
      <c r="BMS52" s="303"/>
      <c r="BMT52" s="303"/>
      <c r="BMU52" s="303"/>
      <c r="BMV52" s="303"/>
      <c r="BMW52" s="303"/>
      <c r="BMX52" s="303"/>
      <c r="BMY52" s="303"/>
      <c r="BMZ52" s="303"/>
      <c r="BNA52" s="303"/>
      <c r="BNB52" s="303"/>
      <c r="BNC52" s="303"/>
      <c r="BND52" s="303"/>
      <c r="BNE52" s="303"/>
      <c r="BNF52" s="303"/>
      <c r="BNG52" s="303"/>
      <c r="BNH52" s="303"/>
      <c r="BNI52" s="303"/>
      <c r="BNJ52" s="303"/>
      <c r="BNK52" s="303"/>
      <c r="BNL52" s="303"/>
      <c r="BNM52" s="303"/>
      <c r="BNN52" s="303"/>
      <c r="BNO52" s="303"/>
      <c r="BNP52" s="303"/>
      <c r="BNQ52" s="303"/>
      <c r="BNR52" s="303"/>
      <c r="BNS52" s="303"/>
      <c r="BNT52" s="303"/>
      <c r="BNU52" s="303"/>
      <c r="BNV52" s="303"/>
      <c r="BNW52" s="303"/>
      <c r="BNX52" s="303"/>
      <c r="BNY52" s="303"/>
      <c r="BNZ52" s="303"/>
      <c r="BOA52" s="303"/>
      <c r="BOB52" s="303"/>
      <c r="BOC52" s="303"/>
      <c r="BOD52" s="303"/>
      <c r="BOE52" s="303"/>
      <c r="BOF52" s="303"/>
      <c r="BOG52" s="303"/>
      <c r="BOH52" s="303"/>
      <c r="BOI52" s="303"/>
      <c r="BOJ52" s="303"/>
      <c r="BOK52" s="303"/>
      <c r="BOL52" s="303"/>
      <c r="BOM52" s="303"/>
      <c r="BON52" s="303"/>
      <c r="BOO52" s="303"/>
      <c r="BOP52" s="303"/>
      <c r="BOQ52" s="303"/>
      <c r="BOR52" s="303"/>
      <c r="BOS52" s="303"/>
      <c r="BOT52" s="303"/>
      <c r="BOU52" s="303"/>
      <c r="BOV52" s="303"/>
      <c r="BOW52" s="303"/>
      <c r="BOX52" s="303"/>
      <c r="BOY52" s="303"/>
      <c r="BOZ52" s="303"/>
      <c r="BPA52" s="303"/>
      <c r="BPB52" s="303"/>
      <c r="BPC52" s="303"/>
      <c r="BPD52" s="303"/>
      <c r="BPE52" s="303"/>
      <c r="BPF52" s="303"/>
      <c r="BPG52" s="303"/>
      <c r="BPH52" s="303"/>
      <c r="BPI52" s="303"/>
      <c r="BPJ52" s="303"/>
      <c r="BPK52" s="303"/>
      <c r="BPL52" s="303"/>
      <c r="BPM52" s="303"/>
      <c r="BPN52" s="303"/>
      <c r="BPO52" s="303"/>
      <c r="BPP52" s="303"/>
      <c r="BPQ52" s="303"/>
      <c r="BPR52" s="303"/>
      <c r="BPS52" s="303"/>
      <c r="BPT52" s="303"/>
      <c r="BPU52" s="303"/>
      <c r="BPV52" s="303"/>
      <c r="BPW52" s="303"/>
      <c r="BPX52" s="303"/>
      <c r="BPY52" s="303"/>
      <c r="BPZ52" s="303"/>
      <c r="BQA52" s="303"/>
      <c r="BQB52" s="303"/>
      <c r="BQC52" s="303"/>
      <c r="BQD52" s="303"/>
      <c r="BQE52" s="303"/>
      <c r="BQF52" s="303"/>
      <c r="BQG52" s="303"/>
      <c r="BQH52" s="303"/>
      <c r="BQI52" s="303"/>
      <c r="BQJ52" s="303"/>
      <c r="BQK52" s="303"/>
      <c r="BQL52" s="303"/>
      <c r="BQM52" s="303"/>
      <c r="BQN52" s="303"/>
      <c r="BQO52" s="303"/>
      <c r="BQP52" s="303"/>
      <c r="BQQ52" s="303"/>
      <c r="BQR52" s="303"/>
      <c r="BQS52" s="303"/>
      <c r="BQT52" s="303"/>
      <c r="BQU52" s="303"/>
      <c r="BQV52" s="303"/>
      <c r="BQW52" s="303"/>
      <c r="BQX52" s="303"/>
      <c r="BQY52" s="303"/>
      <c r="BQZ52" s="303"/>
      <c r="BRA52" s="303"/>
      <c r="BRB52" s="303"/>
      <c r="BRC52" s="303"/>
      <c r="BRD52" s="303"/>
      <c r="BRE52" s="303"/>
      <c r="BRF52" s="303"/>
      <c r="BRG52" s="303"/>
      <c r="BRH52" s="303"/>
      <c r="BRI52" s="303"/>
      <c r="BRJ52" s="303"/>
      <c r="BRK52" s="303"/>
      <c r="BRL52" s="303"/>
      <c r="BRM52" s="303"/>
      <c r="BRN52" s="303"/>
      <c r="BRO52" s="303"/>
      <c r="BRP52" s="303"/>
      <c r="BRQ52" s="303"/>
      <c r="BRR52" s="303"/>
      <c r="BRS52" s="303"/>
      <c r="BRT52" s="303"/>
      <c r="BRU52" s="303"/>
      <c r="BRV52" s="303"/>
      <c r="BRW52" s="303"/>
      <c r="BRX52" s="303"/>
      <c r="BRY52" s="303"/>
      <c r="BRZ52" s="303"/>
      <c r="BSA52" s="303"/>
      <c r="BSB52" s="303"/>
      <c r="BSC52" s="303"/>
      <c r="BSD52" s="303"/>
      <c r="BSE52" s="303"/>
      <c r="BSF52" s="303"/>
      <c r="BSG52" s="303"/>
      <c r="BSH52" s="303"/>
      <c r="BSI52" s="303"/>
      <c r="BSJ52" s="303"/>
      <c r="BSK52" s="303"/>
      <c r="BSL52" s="303"/>
      <c r="BSM52" s="303"/>
      <c r="BSN52" s="303"/>
      <c r="BSO52" s="303"/>
      <c r="BSP52" s="303"/>
      <c r="BSQ52" s="303"/>
      <c r="BSR52" s="303"/>
      <c r="BSS52" s="303"/>
      <c r="BST52" s="303"/>
      <c r="BSU52" s="303"/>
      <c r="BSV52" s="303"/>
      <c r="BSW52" s="303"/>
      <c r="BSX52" s="303"/>
      <c r="BSY52" s="303"/>
      <c r="BSZ52" s="303"/>
      <c r="BTA52" s="303"/>
      <c r="BTB52" s="303"/>
      <c r="BTC52" s="303"/>
      <c r="BTD52" s="303"/>
      <c r="BTE52" s="303"/>
      <c r="BTF52" s="303"/>
      <c r="BTG52" s="303"/>
      <c r="BTH52" s="303"/>
      <c r="BTI52" s="303"/>
      <c r="BTJ52" s="303"/>
      <c r="BTK52" s="303"/>
      <c r="BTL52" s="303"/>
      <c r="BTM52" s="303"/>
      <c r="BTN52" s="303"/>
      <c r="BTO52" s="303"/>
      <c r="BTP52" s="303"/>
      <c r="BTQ52" s="303"/>
      <c r="BTR52" s="303"/>
      <c r="BTS52" s="303"/>
      <c r="BTT52" s="303"/>
      <c r="BTU52" s="303"/>
      <c r="BTV52" s="303"/>
      <c r="BTW52" s="303"/>
      <c r="BTX52" s="303"/>
      <c r="BTY52" s="303"/>
      <c r="BTZ52" s="303"/>
      <c r="BUA52" s="303"/>
      <c r="BUB52" s="303"/>
      <c r="BUC52" s="303"/>
      <c r="BUD52" s="303"/>
      <c r="BUE52" s="303"/>
      <c r="BUF52" s="303"/>
      <c r="BUG52" s="303"/>
      <c r="BUH52" s="303"/>
      <c r="BUI52" s="303"/>
      <c r="BUJ52" s="303"/>
      <c r="BUK52" s="303"/>
      <c r="BUL52" s="303"/>
      <c r="BUM52" s="303"/>
      <c r="BUN52" s="303"/>
      <c r="BUO52" s="303"/>
      <c r="BUP52" s="303"/>
      <c r="BUQ52" s="303"/>
      <c r="BUR52" s="303"/>
      <c r="BUS52" s="303"/>
      <c r="BUT52" s="303"/>
      <c r="BUU52" s="303"/>
      <c r="BUV52" s="303"/>
      <c r="BUW52" s="303"/>
      <c r="BUX52" s="303"/>
      <c r="BUY52" s="303"/>
      <c r="BUZ52" s="303"/>
      <c r="BVA52" s="303"/>
      <c r="BVB52" s="303"/>
      <c r="BVC52" s="303"/>
      <c r="BVD52" s="303"/>
      <c r="BVE52" s="303"/>
      <c r="BVF52" s="303"/>
      <c r="BVG52" s="303"/>
      <c r="BVH52" s="303"/>
      <c r="BVI52" s="303"/>
      <c r="BVJ52" s="303"/>
      <c r="BVK52" s="303"/>
      <c r="BVL52" s="303"/>
      <c r="BVM52" s="303"/>
      <c r="BVN52" s="303"/>
      <c r="BVO52" s="303"/>
      <c r="BVP52" s="303"/>
      <c r="BVQ52" s="303"/>
      <c r="BVR52" s="303"/>
      <c r="BVS52" s="303"/>
      <c r="BVT52" s="303"/>
      <c r="BVU52" s="303"/>
      <c r="BVV52" s="303"/>
      <c r="BVW52" s="303"/>
      <c r="BVX52" s="303"/>
      <c r="BVY52" s="303"/>
      <c r="BVZ52" s="303"/>
      <c r="BWA52" s="303"/>
      <c r="BWB52" s="303"/>
      <c r="BWC52" s="303"/>
      <c r="BWD52" s="303"/>
      <c r="BWE52" s="303"/>
      <c r="BWF52" s="303"/>
      <c r="BWG52" s="303"/>
      <c r="BWH52" s="303"/>
      <c r="BWI52" s="303"/>
      <c r="BWJ52" s="303"/>
      <c r="BWK52" s="303"/>
      <c r="BWL52" s="303"/>
      <c r="BWM52" s="303"/>
      <c r="BWN52" s="303"/>
      <c r="BWO52" s="303"/>
      <c r="BWP52" s="303"/>
      <c r="BWQ52" s="303"/>
      <c r="BWR52" s="303"/>
      <c r="BWS52" s="303"/>
      <c r="BWT52" s="303"/>
      <c r="BWU52" s="303"/>
      <c r="BWV52" s="303"/>
      <c r="BWW52" s="303"/>
      <c r="BWX52" s="303"/>
      <c r="BWY52" s="303"/>
      <c r="BWZ52" s="303"/>
      <c r="BXA52" s="303"/>
      <c r="BXB52" s="303"/>
      <c r="BXC52" s="303"/>
      <c r="BXD52" s="303"/>
      <c r="BXE52" s="303"/>
      <c r="BXF52" s="303"/>
      <c r="BXG52" s="303"/>
      <c r="BXH52" s="303"/>
      <c r="BXI52" s="303"/>
      <c r="BXJ52" s="303"/>
      <c r="BXK52" s="303"/>
      <c r="BXL52" s="303"/>
      <c r="BXM52" s="303"/>
      <c r="BXN52" s="303"/>
      <c r="BXO52" s="303"/>
      <c r="BXP52" s="303"/>
      <c r="BXQ52" s="303"/>
      <c r="BXR52" s="303"/>
      <c r="BXS52" s="303"/>
      <c r="BXT52" s="303"/>
      <c r="BXU52" s="303"/>
      <c r="BXV52" s="303"/>
      <c r="BXW52" s="303"/>
      <c r="BXX52" s="303"/>
      <c r="BXY52" s="303"/>
      <c r="BXZ52" s="303"/>
      <c r="BYA52" s="303"/>
      <c r="BYB52" s="303"/>
      <c r="BYC52" s="303"/>
      <c r="BYD52" s="303"/>
      <c r="BYE52" s="303"/>
      <c r="BYF52" s="303"/>
      <c r="BYG52" s="303"/>
      <c r="BYH52" s="303"/>
      <c r="BYI52" s="303"/>
      <c r="BYJ52" s="303"/>
      <c r="BYK52" s="303"/>
      <c r="BYL52" s="303"/>
      <c r="BYM52" s="303"/>
      <c r="BYN52" s="303"/>
      <c r="BYO52" s="303"/>
      <c r="BYP52" s="303"/>
      <c r="BYQ52" s="303"/>
      <c r="BYR52" s="303"/>
      <c r="BYS52" s="303"/>
      <c r="BYT52" s="303"/>
      <c r="BYU52" s="303"/>
      <c r="BYV52" s="303"/>
      <c r="BYW52" s="303"/>
      <c r="BYX52" s="303"/>
      <c r="BYY52" s="303"/>
      <c r="BYZ52" s="303"/>
      <c r="BZA52" s="303"/>
      <c r="BZB52" s="303"/>
      <c r="BZC52" s="303"/>
      <c r="BZD52" s="303"/>
      <c r="BZE52" s="303"/>
      <c r="BZF52" s="303"/>
      <c r="BZG52" s="303"/>
      <c r="BZH52" s="303"/>
      <c r="BZI52" s="303"/>
      <c r="BZJ52" s="303"/>
      <c r="BZK52" s="303"/>
      <c r="BZL52" s="303"/>
      <c r="BZM52" s="303"/>
      <c r="BZN52" s="303"/>
      <c r="BZO52" s="303"/>
      <c r="BZP52" s="303"/>
      <c r="BZQ52" s="303"/>
      <c r="BZR52" s="303"/>
      <c r="BZS52" s="303"/>
      <c r="BZT52" s="303"/>
      <c r="BZU52" s="303"/>
      <c r="BZV52" s="303"/>
      <c r="BZW52" s="303"/>
      <c r="BZX52" s="303"/>
      <c r="BZY52" s="303"/>
      <c r="BZZ52" s="303"/>
      <c r="CAA52" s="303"/>
      <c r="CAB52" s="303"/>
      <c r="CAC52" s="303"/>
      <c r="CAD52" s="303"/>
      <c r="CAE52" s="303"/>
      <c r="CAF52" s="303"/>
      <c r="CAG52" s="303"/>
      <c r="CAH52" s="303"/>
      <c r="CAI52" s="303"/>
      <c r="CAJ52" s="303"/>
      <c r="CAK52" s="303"/>
      <c r="CAL52" s="303"/>
      <c r="CAM52" s="303"/>
      <c r="CAN52" s="303"/>
      <c r="CAO52" s="303"/>
      <c r="CAP52" s="303"/>
      <c r="CAQ52" s="303"/>
      <c r="CAR52" s="303"/>
      <c r="CAS52" s="303"/>
      <c r="CAT52" s="303"/>
      <c r="CAU52" s="303"/>
      <c r="CAV52" s="303"/>
      <c r="CAW52" s="303"/>
      <c r="CAX52" s="303"/>
      <c r="CAY52" s="303"/>
      <c r="CAZ52" s="303"/>
      <c r="CBA52" s="303"/>
      <c r="CBB52" s="303"/>
      <c r="CBC52" s="303"/>
      <c r="CBD52" s="303"/>
      <c r="CBE52" s="303"/>
      <c r="CBF52" s="303"/>
      <c r="CBG52" s="303"/>
      <c r="CBH52" s="303"/>
      <c r="CBI52" s="303"/>
      <c r="CBJ52" s="303"/>
      <c r="CBK52" s="303"/>
      <c r="CBL52" s="303"/>
      <c r="CBM52" s="303"/>
      <c r="CBN52" s="303"/>
      <c r="CBO52" s="303"/>
      <c r="CBP52" s="303"/>
      <c r="CBQ52" s="303"/>
      <c r="CBR52" s="303"/>
      <c r="CBS52" s="303"/>
      <c r="CBT52" s="303"/>
      <c r="CBU52" s="303"/>
      <c r="CBV52" s="303"/>
      <c r="CBW52" s="303"/>
      <c r="CBX52" s="303"/>
      <c r="CBY52" s="303"/>
      <c r="CBZ52" s="303"/>
      <c r="CCA52" s="303"/>
      <c r="CCB52" s="303"/>
      <c r="CCC52" s="303"/>
      <c r="CCD52" s="303"/>
      <c r="CCE52" s="303"/>
      <c r="CCF52" s="303"/>
      <c r="CCG52" s="303"/>
      <c r="CCH52" s="303"/>
      <c r="CCI52" s="303"/>
      <c r="CCJ52" s="303"/>
      <c r="CCK52" s="303"/>
      <c r="CCL52" s="303"/>
      <c r="CCM52" s="303"/>
      <c r="CCN52" s="303"/>
      <c r="CCO52" s="303"/>
      <c r="CCP52" s="303"/>
      <c r="CCQ52" s="303"/>
      <c r="CCR52" s="303"/>
      <c r="CCS52" s="303"/>
      <c r="CCT52" s="303"/>
      <c r="CCU52" s="303"/>
      <c r="CCV52" s="303"/>
      <c r="CCW52" s="303"/>
      <c r="CCX52" s="303"/>
      <c r="CCY52" s="303"/>
      <c r="CCZ52" s="303"/>
      <c r="CDA52" s="303"/>
      <c r="CDB52" s="303"/>
      <c r="CDC52" s="303"/>
      <c r="CDD52" s="303"/>
      <c r="CDE52" s="303"/>
      <c r="CDF52" s="303"/>
      <c r="CDG52" s="303"/>
      <c r="CDH52" s="303"/>
      <c r="CDI52" s="303"/>
      <c r="CDJ52" s="303"/>
      <c r="CDK52" s="303"/>
      <c r="CDL52" s="303"/>
      <c r="CDM52" s="303"/>
      <c r="CDN52" s="303"/>
      <c r="CDO52" s="303"/>
      <c r="CDP52" s="303"/>
      <c r="CDQ52" s="303"/>
      <c r="CDR52" s="303"/>
      <c r="CDS52" s="303"/>
      <c r="CDT52" s="303"/>
      <c r="CDU52" s="303"/>
      <c r="CDV52" s="303"/>
      <c r="CDW52" s="303"/>
      <c r="CDX52" s="303"/>
      <c r="CDY52" s="303"/>
      <c r="CDZ52" s="303"/>
      <c r="CEA52" s="303"/>
      <c r="CEB52" s="303"/>
      <c r="CEC52" s="303"/>
      <c r="CED52" s="303"/>
      <c r="CEE52" s="303"/>
      <c r="CEF52" s="303"/>
      <c r="CEG52" s="303"/>
      <c r="CEH52" s="303"/>
      <c r="CEI52" s="303"/>
      <c r="CEJ52" s="303"/>
      <c r="CEK52" s="303"/>
      <c r="CEL52" s="303"/>
      <c r="CEM52" s="303"/>
      <c r="CEN52" s="303"/>
      <c r="CEO52" s="303"/>
      <c r="CEP52" s="303"/>
      <c r="CEQ52" s="303"/>
      <c r="CER52" s="303"/>
      <c r="CES52" s="303"/>
      <c r="CET52" s="303"/>
      <c r="CEU52" s="303"/>
      <c r="CEV52" s="303"/>
      <c r="CEW52" s="303"/>
      <c r="CEX52" s="303"/>
      <c r="CEY52" s="303"/>
      <c r="CEZ52" s="303"/>
      <c r="CFA52" s="303"/>
      <c r="CFB52" s="303"/>
      <c r="CFC52" s="303"/>
      <c r="CFD52" s="303"/>
      <c r="CFE52" s="303"/>
      <c r="CFF52" s="303"/>
      <c r="CFG52" s="303"/>
      <c r="CFH52" s="303"/>
      <c r="CFI52" s="303"/>
      <c r="CFJ52" s="303"/>
      <c r="CFK52" s="303"/>
      <c r="CFL52" s="303"/>
      <c r="CFM52" s="303"/>
      <c r="CFN52" s="303"/>
      <c r="CFO52" s="303"/>
      <c r="CFP52" s="303"/>
      <c r="CFQ52" s="303"/>
      <c r="CFR52" s="303"/>
      <c r="CFS52" s="303"/>
      <c r="CFT52" s="303"/>
      <c r="CFU52" s="303"/>
      <c r="CFV52" s="303"/>
      <c r="CFW52" s="303"/>
      <c r="CFX52" s="303"/>
      <c r="CFY52" s="303"/>
      <c r="CFZ52" s="303"/>
      <c r="CGA52" s="303"/>
      <c r="CGB52" s="303"/>
      <c r="CGC52" s="303"/>
      <c r="CGD52" s="303"/>
      <c r="CGE52" s="303"/>
      <c r="CGF52" s="303"/>
      <c r="CGG52" s="303"/>
      <c r="CGH52" s="303"/>
      <c r="CGI52" s="303"/>
      <c r="CGJ52" s="303"/>
      <c r="CGK52" s="303"/>
      <c r="CGL52" s="303"/>
      <c r="CGM52" s="303"/>
      <c r="CGN52" s="303"/>
      <c r="CGO52" s="303"/>
      <c r="CGP52" s="303"/>
      <c r="CGQ52" s="303"/>
      <c r="CGR52" s="303"/>
      <c r="CGS52" s="303"/>
      <c r="CGT52" s="303"/>
      <c r="CGU52" s="303"/>
      <c r="CGV52" s="303"/>
      <c r="CGW52" s="303"/>
      <c r="CGX52" s="303"/>
      <c r="CGY52" s="303"/>
      <c r="CGZ52" s="303"/>
      <c r="CHA52" s="303"/>
      <c r="CHB52" s="303"/>
      <c r="CHC52" s="303"/>
      <c r="CHD52" s="303"/>
      <c r="CHE52" s="303"/>
      <c r="CHF52" s="303"/>
      <c r="CHG52" s="303"/>
      <c r="CHH52" s="303"/>
      <c r="CHI52" s="303"/>
      <c r="CHJ52" s="303"/>
      <c r="CHK52" s="303"/>
      <c r="CHL52" s="303"/>
      <c r="CHM52" s="303"/>
      <c r="CHN52" s="303"/>
      <c r="CHO52" s="303"/>
      <c r="CHP52" s="303"/>
      <c r="CHQ52" s="303"/>
      <c r="CHR52" s="303"/>
      <c r="CHS52" s="303"/>
      <c r="CHT52" s="303"/>
      <c r="CHU52" s="303"/>
      <c r="CHV52" s="303"/>
      <c r="CHW52" s="303"/>
      <c r="CHX52" s="303"/>
      <c r="CHY52" s="303"/>
      <c r="CHZ52" s="303"/>
      <c r="CIA52" s="303"/>
      <c r="CIB52" s="303"/>
      <c r="CIC52" s="303"/>
      <c r="CID52" s="303"/>
      <c r="CIE52" s="303"/>
      <c r="CIF52" s="303"/>
      <c r="CIG52" s="303"/>
      <c r="CIH52" s="303"/>
      <c r="CII52" s="303"/>
      <c r="CIJ52" s="303"/>
      <c r="CIK52" s="303"/>
      <c r="CIL52" s="303"/>
      <c r="CIM52" s="303"/>
      <c r="CIN52" s="303"/>
      <c r="CIO52" s="303"/>
      <c r="CIP52" s="303"/>
      <c r="CIQ52" s="303"/>
      <c r="CIR52" s="303"/>
      <c r="CIS52" s="303"/>
      <c r="CIT52" s="303"/>
      <c r="CIU52" s="303"/>
      <c r="CIV52" s="303"/>
      <c r="CIW52" s="303"/>
      <c r="CIX52" s="303"/>
      <c r="CIY52" s="303"/>
      <c r="CIZ52" s="303"/>
      <c r="CJA52" s="303"/>
      <c r="CJB52" s="303"/>
      <c r="CJC52" s="303"/>
      <c r="CJD52" s="303"/>
      <c r="CJE52" s="303"/>
      <c r="CJF52" s="303"/>
      <c r="CJG52" s="303"/>
      <c r="CJH52" s="303"/>
      <c r="CJI52" s="303"/>
      <c r="CJJ52" s="303"/>
      <c r="CJK52" s="303"/>
      <c r="CJL52" s="303"/>
      <c r="CJM52" s="303"/>
      <c r="CJN52" s="303"/>
      <c r="CJO52" s="303"/>
      <c r="CJP52" s="303"/>
      <c r="CJQ52" s="303"/>
      <c r="CJR52" s="303"/>
      <c r="CJS52" s="303"/>
      <c r="CJT52" s="303"/>
      <c r="CJU52" s="303"/>
      <c r="CJV52" s="303"/>
      <c r="CJW52" s="303"/>
      <c r="CJX52" s="303"/>
      <c r="CJY52" s="303"/>
      <c r="CJZ52" s="303"/>
      <c r="CKA52" s="303"/>
      <c r="CKB52" s="303"/>
      <c r="CKC52" s="303"/>
      <c r="CKD52" s="303"/>
      <c r="CKE52" s="303"/>
      <c r="CKF52" s="303"/>
      <c r="CKG52" s="303"/>
      <c r="CKH52" s="303"/>
      <c r="CKI52" s="303"/>
      <c r="CKJ52" s="303"/>
      <c r="CKK52" s="303"/>
      <c r="CKL52" s="303"/>
      <c r="CKM52" s="303"/>
      <c r="CKN52" s="303"/>
      <c r="CKO52" s="303"/>
      <c r="CKP52" s="303"/>
      <c r="CKQ52" s="303"/>
      <c r="CKR52" s="303"/>
      <c r="CKS52" s="303"/>
      <c r="CKT52" s="303"/>
      <c r="CKU52" s="303"/>
      <c r="CKV52" s="303"/>
      <c r="CKW52" s="303"/>
      <c r="CKX52" s="303"/>
      <c r="CKY52" s="303"/>
      <c r="CKZ52" s="303"/>
      <c r="CLA52" s="303"/>
      <c r="CLB52" s="303"/>
      <c r="CLC52" s="303"/>
      <c r="CLD52" s="303"/>
      <c r="CLE52" s="303"/>
      <c r="CLF52" s="303"/>
      <c r="CLG52" s="303"/>
      <c r="CLH52" s="303"/>
      <c r="CLI52" s="303"/>
      <c r="CLJ52" s="303"/>
      <c r="CLK52" s="303"/>
      <c r="CLL52" s="303"/>
      <c r="CLM52" s="303"/>
      <c r="CLN52" s="303"/>
      <c r="CLO52" s="303"/>
      <c r="CLP52" s="303"/>
      <c r="CLQ52" s="303"/>
      <c r="CLR52" s="303"/>
      <c r="CLS52" s="303"/>
      <c r="CLT52" s="303"/>
      <c r="CLU52" s="303"/>
      <c r="CLV52" s="303"/>
      <c r="CLW52" s="303"/>
      <c r="CLX52" s="303"/>
      <c r="CLY52" s="303"/>
      <c r="CLZ52" s="303"/>
      <c r="CMA52" s="303"/>
      <c r="CMB52" s="303"/>
      <c r="CMC52" s="303"/>
      <c r="CMD52" s="303"/>
      <c r="CME52" s="303"/>
      <c r="CMF52" s="303"/>
      <c r="CMG52" s="303"/>
      <c r="CMH52" s="303"/>
      <c r="CMI52" s="303"/>
      <c r="CMJ52" s="303"/>
      <c r="CMK52" s="303"/>
      <c r="CML52" s="303"/>
      <c r="CMM52" s="303"/>
      <c r="CMN52" s="303"/>
      <c r="CMO52" s="303"/>
      <c r="CMP52" s="303"/>
      <c r="CMQ52" s="303"/>
      <c r="CMR52" s="303"/>
      <c r="CMS52" s="303"/>
      <c r="CMT52" s="303"/>
      <c r="CMU52" s="303"/>
      <c r="CMV52" s="303"/>
      <c r="CMW52" s="303"/>
      <c r="CMX52" s="303"/>
      <c r="CMY52" s="303"/>
      <c r="CMZ52" s="303"/>
      <c r="CNA52" s="303"/>
      <c r="CNB52" s="303"/>
      <c r="CNC52" s="303"/>
      <c r="CND52" s="303"/>
      <c r="CNE52" s="303"/>
      <c r="CNF52" s="303"/>
      <c r="CNG52" s="303"/>
      <c r="CNH52" s="303"/>
      <c r="CNI52" s="303"/>
      <c r="CNJ52" s="303"/>
      <c r="CNK52" s="303"/>
      <c r="CNL52" s="303"/>
      <c r="CNM52" s="303"/>
      <c r="CNN52" s="303"/>
      <c r="CNO52" s="303"/>
      <c r="CNP52" s="303"/>
      <c r="CNQ52" s="303"/>
      <c r="CNR52" s="303"/>
      <c r="CNS52" s="303"/>
      <c r="CNT52" s="303"/>
      <c r="CNU52" s="303"/>
      <c r="CNV52" s="303"/>
      <c r="CNW52" s="303"/>
      <c r="CNX52" s="303"/>
      <c r="CNY52" s="303"/>
      <c r="CNZ52" s="303"/>
      <c r="COA52" s="303"/>
      <c r="COB52" s="303"/>
      <c r="COC52" s="303"/>
      <c r="COD52" s="303"/>
      <c r="COE52" s="303"/>
      <c r="COF52" s="303"/>
      <c r="COG52" s="303"/>
      <c r="COH52" s="303"/>
      <c r="COI52" s="303"/>
      <c r="COJ52" s="303"/>
      <c r="COK52" s="303"/>
      <c r="COL52" s="303"/>
      <c r="COM52" s="303"/>
      <c r="CON52" s="303"/>
      <c r="COO52" s="303"/>
      <c r="COP52" s="303"/>
      <c r="COQ52" s="303"/>
      <c r="COR52" s="303"/>
      <c r="COS52" s="303"/>
      <c r="COT52" s="303"/>
      <c r="COU52" s="303"/>
      <c r="COV52" s="303"/>
      <c r="COW52" s="303"/>
      <c r="COX52" s="303"/>
      <c r="COY52" s="303"/>
      <c r="COZ52" s="303"/>
      <c r="CPA52" s="303"/>
      <c r="CPB52" s="303"/>
      <c r="CPC52" s="303"/>
      <c r="CPD52" s="303"/>
      <c r="CPE52" s="303"/>
      <c r="CPF52" s="303"/>
      <c r="CPG52" s="303"/>
      <c r="CPH52" s="303"/>
      <c r="CPI52" s="303"/>
      <c r="CPJ52" s="303"/>
      <c r="CPK52" s="303"/>
      <c r="CPL52" s="303"/>
      <c r="CPM52" s="303"/>
      <c r="CPN52" s="303"/>
      <c r="CPO52" s="303"/>
      <c r="CPP52" s="303"/>
      <c r="CPQ52" s="303"/>
      <c r="CPR52" s="303"/>
      <c r="CPS52" s="303"/>
      <c r="CPT52" s="303"/>
      <c r="CPU52" s="303"/>
      <c r="CPV52" s="303"/>
      <c r="CPW52" s="303"/>
      <c r="CPX52" s="303"/>
      <c r="CPY52" s="303"/>
      <c r="CPZ52" s="303"/>
      <c r="CQA52" s="303"/>
      <c r="CQB52" s="303"/>
      <c r="CQC52" s="303"/>
      <c r="CQD52" s="303"/>
      <c r="CQE52" s="303"/>
      <c r="CQF52" s="303"/>
      <c r="CQG52" s="303"/>
      <c r="CQH52" s="303"/>
      <c r="CQI52" s="303"/>
      <c r="CQJ52" s="303"/>
      <c r="CQK52" s="303"/>
      <c r="CQL52" s="303"/>
      <c r="CQM52" s="303"/>
      <c r="CQN52" s="303"/>
      <c r="CQO52" s="303"/>
      <c r="CQP52" s="303"/>
      <c r="CQQ52" s="303"/>
      <c r="CQR52" s="303"/>
      <c r="CQS52" s="303"/>
      <c r="CQT52" s="303"/>
      <c r="CQU52" s="303"/>
      <c r="CQV52" s="303"/>
      <c r="CQW52" s="303"/>
      <c r="CQX52" s="303"/>
      <c r="CQY52" s="303"/>
      <c r="CQZ52" s="303"/>
      <c r="CRA52" s="303"/>
      <c r="CRB52" s="303"/>
      <c r="CRC52" s="303"/>
      <c r="CRD52" s="303"/>
      <c r="CRE52" s="303"/>
      <c r="CRF52" s="303"/>
      <c r="CRG52" s="303"/>
      <c r="CRH52" s="303"/>
      <c r="CRI52" s="303"/>
      <c r="CRJ52" s="303"/>
      <c r="CRK52" s="303"/>
      <c r="CRL52" s="303"/>
      <c r="CRM52" s="303"/>
      <c r="CRN52" s="303"/>
      <c r="CRO52" s="303"/>
      <c r="CRP52" s="303"/>
      <c r="CRQ52" s="303"/>
      <c r="CRR52" s="303"/>
      <c r="CRS52" s="303"/>
      <c r="CRT52" s="303"/>
      <c r="CRU52" s="303"/>
      <c r="CRV52" s="303"/>
      <c r="CRW52" s="303"/>
      <c r="CRX52" s="303"/>
      <c r="CRY52" s="303"/>
      <c r="CRZ52" s="303"/>
      <c r="CSA52" s="303"/>
      <c r="CSB52" s="303"/>
      <c r="CSC52" s="303"/>
      <c r="CSD52" s="303"/>
      <c r="CSE52" s="303"/>
      <c r="CSF52" s="303"/>
      <c r="CSG52" s="303"/>
      <c r="CSH52" s="303"/>
      <c r="CSI52" s="303"/>
      <c r="CSJ52" s="303"/>
      <c r="CSK52" s="303"/>
      <c r="CSL52" s="303"/>
      <c r="CSM52" s="303"/>
      <c r="CSN52" s="303"/>
      <c r="CSO52" s="303"/>
      <c r="CSP52" s="303"/>
      <c r="CSQ52" s="303"/>
      <c r="CSR52" s="303"/>
      <c r="CSS52" s="303"/>
      <c r="CST52" s="303"/>
      <c r="CSU52" s="303"/>
      <c r="CSV52" s="303"/>
      <c r="CSW52" s="303"/>
      <c r="CSX52" s="303"/>
      <c r="CSY52" s="303"/>
      <c r="CSZ52" s="303"/>
      <c r="CTA52" s="303"/>
      <c r="CTB52" s="303"/>
      <c r="CTC52" s="303"/>
      <c r="CTD52" s="303"/>
      <c r="CTE52" s="303"/>
      <c r="CTF52" s="303"/>
      <c r="CTG52" s="303"/>
      <c r="CTH52" s="303"/>
      <c r="CTI52" s="303"/>
      <c r="CTJ52" s="303"/>
      <c r="CTK52" s="303"/>
      <c r="CTL52" s="303"/>
      <c r="CTM52" s="303"/>
      <c r="CTN52" s="303"/>
      <c r="CTO52" s="303"/>
      <c r="CTP52" s="303"/>
      <c r="CTQ52" s="303"/>
      <c r="CTR52" s="303"/>
      <c r="CTS52" s="303"/>
      <c r="CTT52" s="303"/>
      <c r="CTU52" s="303"/>
      <c r="CTV52" s="303"/>
      <c r="CTW52" s="303"/>
      <c r="CTX52" s="303"/>
      <c r="CTY52" s="303"/>
      <c r="CTZ52" s="303"/>
      <c r="CUA52" s="303"/>
      <c r="CUB52" s="303"/>
      <c r="CUC52" s="303"/>
      <c r="CUD52" s="303"/>
      <c r="CUE52" s="303"/>
      <c r="CUF52" s="303"/>
      <c r="CUG52" s="303"/>
      <c r="CUH52" s="303"/>
      <c r="CUI52" s="303"/>
      <c r="CUJ52" s="303"/>
      <c r="CUK52" s="303"/>
      <c r="CUL52" s="303"/>
      <c r="CUM52" s="303"/>
      <c r="CUN52" s="303"/>
      <c r="CUO52" s="303"/>
      <c r="CUP52" s="303"/>
      <c r="CUQ52" s="303"/>
      <c r="CUR52" s="303"/>
      <c r="CUS52" s="303"/>
      <c r="CUT52" s="303"/>
      <c r="CUU52" s="303"/>
      <c r="CUV52" s="303"/>
      <c r="CUW52" s="303"/>
      <c r="CUX52" s="303"/>
      <c r="CUY52" s="303"/>
      <c r="CUZ52" s="303"/>
      <c r="CVA52" s="303"/>
      <c r="CVB52" s="303"/>
      <c r="CVC52" s="303"/>
      <c r="CVD52" s="303"/>
      <c r="CVE52" s="303"/>
      <c r="CVF52" s="303"/>
      <c r="CVG52" s="303"/>
      <c r="CVH52" s="303"/>
      <c r="CVI52" s="303"/>
      <c r="CVJ52" s="303"/>
      <c r="CVK52" s="303"/>
      <c r="CVL52" s="303"/>
      <c r="CVM52" s="303"/>
      <c r="CVN52" s="303"/>
      <c r="CVO52" s="303"/>
      <c r="CVP52" s="303"/>
      <c r="CVQ52" s="303"/>
      <c r="CVR52" s="303"/>
      <c r="CVS52" s="303"/>
      <c r="CVT52" s="303"/>
      <c r="CVU52" s="303"/>
      <c r="CVV52" s="303"/>
      <c r="CVW52" s="303"/>
      <c r="CVX52" s="303"/>
      <c r="CVY52" s="303"/>
      <c r="CVZ52" s="303"/>
      <c r="CWA52" s="303"/>
      <c r="CWB52" s="303"/>
      <c r="CWC52" s="303"/>
      <c r="CWD52" s="303"/>
      <c r="CWE52" s="303"/>
      <c r="CWF52" s="303"/>
      <c r="CWG52" s="303"/>
      <c r="CWH52" s="303"/>
      <c r="CWI52" s="303"/>
      <c r="CWJ52" s="303"/>
      <c r="CWK52" s="303"/>
      <c r="CWL52" s="303"/>
      <c r="CWM52" s="303"/>
      <c r="CWN52" s="303"/>
      <c r="CWO52" s="303"/>
      <c r="CWP52" s="303"/>
      <c r="CWQ52" s="303"/>
      <c r="CWR52" s="303"/>
      <c r="CWS52" s="303"/>
      <c r="CWT52" s="303"/>
      <c r="CWU52" s="303"/>
      <c r="CWV52" s="303"/>
      <c r="CWW52" s="303"/>
      <c r="CWX52" s="303"/>
      <c r="CWY52" s="303"/>
      <c r="CWZ52" s="303"/>
      <c r="CXA52" s="303"/>
      <c r="CXB52" s="303"/>
      <c r="CXC52" s="303"/>
      <c r="CXD52" s="303"/>
      <c r="CXE52" s="303"/>
      <c r="CXF52" s="303"/>
      <c r="CXG52" s="303"/>
      <c r="CXH52" s="303"/>
      <c r="CXI52" s="303"/>
      <c r="CXJ52" s="303"/>
      <c r="CXK52" s="303"/>
      <c r="CXL52" s="303"/>
      <c r="CXM52" s="303"/>
      <c r="CXN52" s="303"/>
      <c r="CXO52" s="303"/>
      <c r="CXP52" s="303"/>
      <c r="CXQ52" s="303"/>
      <c r="CXR52" s="303"/>
      <c r="CXS52" s="303"/>
      <c r="CXT52" s="303"/>
      <c r="CXU52" s="303"/>
      <c r="CXV52" s="303"/>
      <c r="CXW52" s="303"/>
      <c r="CXX52" s="303"/>
      <c r="CXY52" s="303"/>
      <c r="CXZ52" s="303"/>
      <c r="CYA52" s="303"/>
      <c r="CYB52" s="303"/>
      <c r="CYC52" s="303"/>
      <c r="CYD52" s="303"/>
      <c r="CYE52" s="303"/>
      <c r="CYF52" s="303"/>
      <c r="CYG52" s="303"/>
      <c r="CYH52" s="303"/>
      <c r="CYI52" s="303"/>
      <c r="CYJ52" s="303"/>
      <c r="CYK52" s="303"/>
      <c r="CYL52" s="303"/>
      <c r="CYM52" s="303"/>
      <c r="CYN52" s="303"/>
      <c r="CYO52" s="303"/>
      <c r="CYP52" s="303"/>
      <c r="CYQ52" s="303"/>
      <c r="CYR52" s="303"/>
      <c r="CYS52" s="303"/>
      <c r="CYT52" s="303"/>
      <c r="CYU52" s="303"/>
      <c r="CYV52" s="303"/>
      <c r="CYW52" s="303"/>
      <c r="CYX52" s="303"/>
      <c r="CYY52" s="303"/>
      <c r="CYZ52" s="303"/>
      <c r="CZA52" s="303"/>
      <c r="CZB52" s="303"/>
      <c r="CZC52" s="303"/>
      <c r="CZD52" s="303"/>
      <c r="CZE52" s="303"/>
      <c r="CZF52" s="303"/>
      <c r="CZG52" s="303"/>
      <c r="CZH52" s="303"/>
      <c r="CZI52" s="303"/>
      <c r="CZJ52" s="303"/>
      <c r="CZK52" s="303"/>
      <c r="CZL52" s="303"/>
      <c r="CZM52" s="303"/>
      <c r="CZN52" s="303"/>
      <c r="CZO52" s="303"/>
      <c r="CZP52" s="303"/>
      <c r="CZQ52" s="303"/>
      <c r="CZR52" s="303"/>
      <c r="CZS52" s="303"/>
      <c r="CZT52" s="303"/>
      <c r="CZU52" s="303"/>
      <c r="CZV52" s="303"/>
      <c r="CZW52" s="303"/>
      <c r="CZX52" s="303"/>
      <c r="CZY52" s="303"/>
      <c r="CZZ52" s="303"/>
      <c r="DAA52" s="303"/>
      <c r="DAB52" s="303"/>
      <c r="DAC52" s="303"/>
      <c r="DAD52" s="303"/>
      <c r="DAE52" s="303"/>
      <c r="DAF52" s="303"/>
      <c r="DAG52" s="303"/>
      <c r="DAH52" s="303"/>
      <c r="DAI52" s="303"/>
      <c r="DAJ52" s="303"/>
      <c r="DAK52" s="303"/>
      <c r="DAL52" s="303"/>
      <c r="DAM52" s="303"/>
      <c r="DAN52" s="303"/>
      <c r="DAO52" s="303"/>
      <c r="DAP52" s="303"/>
      <c r="DAQ52" s="303"/>
      <c r="DAR52" s="303"/>
      <c r="DAS52" s="303"/>
      <c r="DAT52" s="303"/>
      <c r="DAU52" s="303"/>
      <c r="DAV52" s="303"/>
      <c r="DAW52" s="303"/>
      <c r="DAX52" s="303"/>
      <c r="DAY52" s="303"/>
      <c r="DAZ52" s="303"/>
      <c r="DBA52" s="303"/>
      <c r="DBB52" s="303"/>
      <c r="DBC52" s="303"/>
      <c r="DBD52" s="303"/>
      <c r="DBE52" s="303"/>
      <c r="DBF52" s="303"/>
      <c r="DBG52" s="303"/>
      <c r="DBH52" s="303"/>
      <c r="DBI52" s="303"/>
      <c r="DBJ52" s="303"/>
      <c r="DBK52" s="303"/>
      <c r="DBL52" s="303"/>
      <c r="DBM52" s="303"/>
      <c r="DBN52" s="303"/>
      <c r="DBO52" s="303"/>
      <c r="DBP52" s="303"/>
      <c r="DBQ52" s="303"/>
      <c r="DBR52" s="303"/>
      <c r="DBS52" s="303"/>
      <c r="DBT52" s="303"/>
      <c r="DBU52" s="303"/>
      <c r="DBV52" s="303"/>
      <c r="DBW52" s="303"/>
      <c r="DBX52" s="303"/>
      <c r="DBY52" s="303"/>
      <c r="DBZ52" s="303"/>
      <c r="DCA52" s="303"/>
      <c r="DCB52" s="303"/>
      <c r="DCC52" s="303"/>
      <c r="DCD52" s="303"/>
      <c r="DCE52" s="303"/>
      <c r="DCF52" s="303"/>
      <c r="DCG52" s="303"/>
      <c r="DCH52" s="303"/>
      <c r="DCI52" s="303"/>
      <c r="DCJ52" s="303"/>
      <c r="DCK52" s="303"/>
      <c r="DCL52" s="303"/>
      <c r="DCM52" s="303"/>
      <c r="DCN52" s="303"/>
      <c r="DCO52" s="303"/>
      <c r="DCP52" s="303"/>
      <c r="DCQ52" s="303"/>
      <c r="DCR52" s="303"/>
      <c r="DCS52" s="303"/>
      <c r="DCT52" s="303"/>
      <c r="DCU52" s="303"/>
      <c r="DCV52" s="303"/>
      <c r="DCW52" s="303"/>
      <c r="DCX52" s="303"/>
      <c r="DCY52" s="303"/>
      <c r="DCZ52" s="303"/>
      <c r="DDA52" s="303"/>
      <c r="DDB52" s="303"/>
      <c r="DDC52" s="303"/>
      <c r="DDD52" s="303"/>
      <c r="DDE52" s="303"/>
      <c r="DDF52" s="303"/>
      <c r="DDG52" s="303"/>
      <c r="DDH52" s="303"/>
      <c r="DDI52" s="303"/>
      <c r="DDJ52" s="303"/>
      <c r="DDK52" s="303"/>
      <c r="DDL52" s="303"/>
      <c r="DDM52" s="303"/>
      <c r="DDN52" s="303"/>
      <c r="DDO52" s="303"/>
      <c r="DDP52" s="303"/>
      <c r="DDQ52" s="303"/>
      <c r="DDR52" s="303"/>
      <c r="DDS52" s="303"/>
      <c r="DDT52" s="303"/>
      <c r="DDU52" s="303"/>
      <c r="DDV52" s="303"/>
      <c r="DDW52" s="303"/>
      <c r="DDX52" s="303"/>
      <c r="DDY52" s="303"/>
      <c r="DDZ52" s="303"/>
      <c r="DEA52" s="303"/>
      <c r="DEB52" s="303"/>
      <c r="DEC52" s="303"/>
      <c r="DED52" s="303"/>
      <c r="DEE52" s="303"/>
      <c r="DEF52" s="303"/>
      <c r="DEG52" s="303"/>
      <c r="DEH52" s="303"/>
      <c r="DEI52" s="303"/>
      <c r="DEJ52" s="303"/>
      <c r="DEK52" s="303"/>
      <c r="DEL52" s="303"/>
      <c r="DEM52" s="303"/>
      <c r="DEN52" s="303"/>
      <c r="DEO52" s="303"/>
      <c r="DEP52" s="303"/>
      <c r="DEQ52" s="303"/>
      <c r="DER52" s="303"/>
      <c r="DES52" s="303"/>
      <c r="DET52" s="303"/>
      <c r="DEU52" s="303"/>
      <c r="DEV52" s="303"/>
      <c r="DEW52" s="303"/>
      <c r="DEX52" s="303"/>
      <c r="DEY52" s="303"/>
      <c r="DEZ52" s="303"/>
      <c r="DFA52" s="303"/>
      <c r="DFB52" s="303"/>
      <c r="DFC52" s="303"/>
      <c r="DFD52" s="303"/>
      <c r="DFE52" s="303"/>
      <c r="DFF52" s="303"/>
      <c r="DFG52" s="303"/>
      <c r="DFH52" s="303"/>
      <c r="DFI52" s="303"/>
      <c r="DFJ52" s="303"/>
      <c r="DFK52" s="303"/>
      <c r="DFL52" s="303"/>
      <c r="DFM52" s="303"/>
      <c r="DFN52" s="303"/>
      <c r="DFO52" s="303"/>
      <c r="DFP52" s="303"/>
      <c r="DFQ52" s="303"/>
      <c r="DFR52" s="303"/>
      <c r="DFS52" s="303"/>
      <c r="DFT52" s="303"/>
      <c r="DFU52" s="303"/>
      <c r="DFV52" s="303"/>
      <c r="DFW52" s="303"/>
      <c r="DFX52" s="303"/>
      <c r="DFY52" s="303"/>
      <c r="DFZ52" s="303"/>
      <c r="DGA52" s="303"/>
      <c r="DGB52" s="303"/>
      <c r="DGC52" s="303"/>
      <c r="DGD52" s="303"/>
      <c r="DGE52" s="303"/>
      <c r="DGF52" s="303"/>
      <c r="DGG52" s="303"/>
      <c r="DGH52" s="303"/>
      <c r="DGI52" s="303"/>
      <c r="DGJ52" s="303"/>
      <c r="DGK52" s="303"/>
      <c r="DGL52" s="303"/>
      <c r="DGM52" s="303"/>
      <c r="DGN52" s="303"/>
      <c r="DGO52" s="303"/>
      <c r="DGP52" s="303"/>
      <c r="DGQ52" s="303"/>
      <c r="DGR52" s="303"/>
      <c r="DGS52" s="303"/>
      <c r="DGT52" s="303"/>
      <c r="DGU52" s="303"/>
      <c r="DGV52" s="303"/>
      <c r="DGW52" s="303"/>
      <c r="DGX52" s="303"/>
      <c r="DGY52" s="303"/>
      <c r="DGZ52" s="303"/>
      <c r="DHA52" s="303"/>
      <c r="DHB52" s="303"/>
      <c r="DHC52" s="303"/>
      <c r="DHD52" s="303"/>
      <c r="DHE52" s="303"/>
      <c r="DHF52" s="303"/>
      <c r="DHG52" s="303"/>
      <c r="DHH52" s="303"/>
      <c r="DHI52" s="303"/>
      <c r="DHJ52" s="303"/>
      <c r="DHK52" s="303"/>
      <c r="DHL52" s="303"/>
      <c r="DHM52" s="303"/>
      <c r="DHN52" s="303"/>
      <c r="DHO52" s="303"/>
      <c r="DHP52" s="303"/>
      <c r="DHQ52" s="303"/>
      <c r="DHR52" s="303"/>
      <c r="DHS52" s="303"/>
      <c r="DHT52" s="303"/>
      <c r="DHU52" s="303"/>
      <c r="DHV52" s="303"/>
      <c r="DHW52" s="303"/>
      <c r="DHX52" s="303"/>
      <c r="DHY52" s="303"/>
      <c r="DHZ52" s="303"/>
      <c r="DIA52" s="303"/>
      <c r="DIB52" s="303"/>
      <c r="DIC52" s="303"/>
      <c r="DID52" s="303"/>
      <c r="DIE52" s="303"/>
      <c r="DIF52" s="303"/>
      <c r="DIG52" s="303"/>
      <c r="DIH52" s="303"/>
      <c r="DII52" s="303"/>
      <c r="DIJ52" s="303"/>
      <c r="DIK52" s="303"/>
      <c r="DIL52" s="303"/>
      <c r="DIM52" s="303"/>
      <c r="DIN52" s="303"/>
      <c r="DIO52" s="303"/>
      <c r="DIP52" s="303"/>
      <c r="DIQ52" s="303"/>
      <c r="DIR52" s="303"/>
      <c r="DIS52" s="303"/>
      <c r="DIT52" s="303"/>
      <c r="DIU52" s="303"/>
      <c r="DIV52" s="303"/>
      <c r="DIW52" s="303"/>
      <c r="DIX52" s="303"/>
      <c r="DIY52" s="303"/>
      <c r="DIZ52" s="303"/>
      <c r="DJA52" s="303"/>
      <c r="DJB52" s="303"/>
      <c r="DJC52" s="303"/>
      <c r="DJD52" s="303"/>
      <c r="DJE52" s="303"/>
      <c r="DJF52" s="303"/>
      <c r="DJG52" s="303"/>
      <c r="DJH52" s="303"/>
      <c r="DJI52" s="303"/>
      <c r="DJJ52" s="303"/>
      <c r="DJK52" s="303"/>
      <c r="DJL52" s="303"/>
      <c r="DJM52" s="303"/>
      <c r="DJN52" s="303"/>
      <c r="DJO52" s="303"/>
      <c r="DJP52" s="303"/>
      <c r="DJQ52" s="303"/>
      <c r="DJR52" s="303"/>
      <c r="DJS52" s="303"/>
      <c r="DJT52" s="303"/>
      <c r="DJU52" s="303"/>
      <c r="DJV52" s="303"/>
      <c r="DJW52" s="303"/>
      <c r="DJX52" s="303"/>
      <c r="DJY52" s="303"/>
      <c r="DJZ52" s="303"/>
      <c r="DKA52" s="303"/>
      <c r="DKB52" s="303"/>
      <c r="DKC52" s="303"/>
      <c r="DKD52" s="303"/>
      <c r="DKE52" s="303"/>
      <c r="DKF52" s="303"/>
      <c r="DKG52" s="303"/>
      <c r="DKH52" s="303"/>
      <c r="DKI52" s="303"/>
      <c r="DKJ52" s="303"/>
      <c r="DKK52" s="303"/>
      <c r="DKL52" s="303"/>
      <c r="DKM52" s="303"/>
      <c r="DKN52" s="303"/>
      <c r="DKO52" s="303"/>
      <c r="DKP52" s="303"/>
      <c r="DKQ52" s="303"/>
      <c r="DKR52" s="303"/>
      <c r="DKS52" s="303"/>
      <c r="DKT52" s="303"/>
      <c r="DKU52" s="303"/>
      <c r="DKV52" s="303"/>
      <c r="DKW52" s="303"/>
      <c r="DKX52" s="303"/>
      <c r="DKY52" s="303"/>
      <c r="DKZ52" s="303"/>
      <c r="DLA52" s="303"/>
      <c r="DLB52" s="303"/>
      <c r="DLC52" s="303"/>
      <c r="DLD52" s="303"/>
      <c r="DLE52" s="303"/>
      <c r="DLF52" s="303"/>
      <c r="DLG52" s="303"/>
      <c r="DLH52" s="303"/>
      <c r="DLI52" s="303"/>
      <c r="DLJ52" s="303"/>
      <c r="DLK52" s="303"/>
      <c r="DLL52" s="303"/>
      <c r="DLM52" s="303"/>
      <c r="DLN52" s="303"/>
      <c r="DLO52" s="303"/>
      <c r="DLP52" s="303"/>
      <c r="DLQ52" s="303"/>
      <c r="DLR52" s="303"/>
      <c r="DLS52" s="303"/>
      <c r="DLT52" s="303"/>
      <c r="DLU52" s="303"/>
      <c r="DLV52" s="303"/>
      <c r="DLW52" s="303"/>
      <c r="DLX52" s="303"/>
      <c r="DLY52" s="303"/>
      <c r="DLZ52" s="303"/>
      <c r="DMA52" s="303"/>
      <c r="DMB52" s="303"/>
      <c r="DMC52" s="303"/>
      <c r="DMD52" s="303"/>
      <c r="DME52" s="303"/>
      <c r="DMF52" s="303"/>
      <c r="DMG52" s="303"/>
      <c r="DMH52" s="303"/>
      <c r="DMI52" s="303"/>
      <c r="DMJ52" s="303"/>
      <c r="DMK52" s="303"/>
      <c r="DML52" s="303"/>
      <c r="DMM52" s="303"/>
      <c r="DMN52" s="303"/>
      <c r="DMO52" s="303"/>
      <c r="DMP52" s="303"/>
      <c r="DMQ52" s="303"/>
      <c r="DMR52" s="303"/>
      <c r="DMS52" s="303"/>
      <c r="DMT52" s="303"/>
      <c r="DMU52" s="303"/>
      <c r="DMV52" s="303"/>
      <c r="DMW52" s="303"/>
      <c r="DMX52" s="303"/>
      <c r="DMY52" s="303"/>
      <c r="DMZ52" s="303"/>
      <c r="DNA52" s="303"/>
      <c r="DNB52" s="303"/>
      <c r="DNC52" s="303"/>
      <c r="DND52" s="303"/>
      <c r="DNE52" s="303"/>
      <c r="DNF52" s="303"/>
      <c r="DNG52" s="303"/>
      <c r="DNH52" s="303"/>
      <c r="DNI52" s="303"/>
      <c r="DNJ52" s="303"/>
      <c r="DNK52" s="303"/>
      <c r="DNL52" s="303"/>
      <c r="DNM52" s="303"/>
      <c r="DNN52" s="303"/>
      <c r="DNO52" s="303"/>
      <c r="DNP52" s="303"/>
      <c r="DNQ52" s="303"/>
      <c r="DNR52" s="303"/>
      <c r="DNS52" s="303"/>
      <c r="DNT52" s="303"/>
      <c r="DNU52" s="303"/>
      <c r="DNV52" s="303"/>
      <c r="DNW52" s="303"/>
      <c r="DNX52" s="303"/>
      <c r="DNY52" s="303"/>
      <c r="DNZ52" s="303"/>
      <c r="DOA52" s="303"/>
      <c r="DOB52" s="303"/>
      <c r="DOC52" s="303"/>
      <c r="DOD52" s="303"/>
      <c r="DOE52" s="303"/>
      <c r="DOF52" s="303"/>
      <c r="DOG52" s="303"/>
      <c r="DOH52" s="303"/>
      <c r="DOI52" s="303"/>
      <c r="DOJ52" s="303"/>
      <c r="DOK52" s="303"/>
      <c r="DOL52" s="303"/>
      <c r="DOM52" s="303"/>
      <c r="DON52" s="303"/>
      <c r="DOO52" s="303"/>
      <c r="DOP52" s="303"/>
      <c r="DOQ52" s="303"/>
      <c r="DOR52" s="303"/>
      <c r="DOS52" s="303"/>
      <c r="DOT52" s="303"/>
      <c r="DOU52" s="303"/>
      <c r="DOV52" s="303"/>
      <c r="DOW52" s="303"/>
      <c r="DOX52" s="303"/>
      <c r="DOY52" s="303"/>
      <c r="DOZ52" s="303"/>
      <c r="DPA52" s="303"/>
      <c r="DPB52" s="303"/>
      <c r="DPC52" s="303"/>
      <c r="DPD52" s="303"/>
      <c r="DPE52" s="303"/>
      <c r="DPF52" s="303"/>
      <c r="DPG52" s="303"/>
      <c r="DPH52" s="303"/>
      <c r="DPI52" s="303"/>
      <c r="DPJ52" s="303"/>
      <c r="DPK52" s="303"/>
      <c r="DPL52" s="303"/>
      <c r="DPM52" s="303"/>
      <c r="DPN52" s="303"/>
      <c r="DPO52" s="303"/>
      <c r="DPP52" s="303"/>
      <c r="DPQ52" s="303"/>
      <c r="DPR52" s="303"/>
      <c r="DPS52" s="303"/>
      <c r="DPT52" s="303"/>
      <c r="DPU52" s="303"/>
      <c r="DPV52" s="303"/>
      <c r="DPW52" s="303"/>
      <c r="DPX52" s="303"/>
      <c r="DPY52" s="303"/>
      <c r="DPZ52" s="303"/>
      <c r="DQA52" s="303"/>
      <c r="DQB52" s="303"/>
      <c r="DQC52" s="303"/>
      <c r="DQD52" s="303"/>
      <c r="DQE52" s="303"/>
      <c r="DQF52" s="303"/>
      <c r="DQG52" s="303"/>
      <c r="DQH52" s="303"/>
      <c r="DQI52" s="303"/>
      <c r="DQJ52" s="303"/>
      <c r="DQK52" s="303"/>
      <c r="DQL52" s="303"/>
      <c r="DQM52" s="303"/>
      <c r="DQN52" s="303"/>
      <c r="DQO52" s="303"/>
      <c r="DQP52" s="303"/>
      <c r="DQQ52" s="303"/>
      <c r="DQR52" s="303"/>
      <c r="DQS52" s="303"/>
      <c r="DQT52" s="303"/>
      <c r="DQU52" s="303"/>
      <c r="DQV52" s="303"/>
      <c r="DQW52" s="303"/>
      <c r="DQX52" s="303"/>
      <c r="DQY52" s="303"/>
      <c r="DQZ52" s="303"/>
      <c r="DRA52" s="303"/>
      <c r="DRB52" s="303"/>
      <c r="DRC52" s="303"/>
      <c r="DRD52" s="303"/>
      <c r="DRE52" s="303"/>
      <c r="DRF52" s="303"/>
      <c r="DRG52" s="303"/>
      <c r="DRH52" s="303"/>
      <c r="DRI52" s="303"/>
      <c r="DRJ52" s="303"/>
      <c r="DRK52" s="303"/>
      <c r="DRL52" s="303"/>
      <c r="DRM52" s="303"/>
      <c r="DRN52" s="303"/>
      <c r="DRO52" s="303"/>
      <c r="DRP52" s="303"/>
      <c r="DRQ52" s="303"/>
      <c r="DRR52" s="303"/>
      <c r="DRS52" s="303"/>
      <c r="DRT52" s="303"/>
      <c r="DRU52" s="303"/>
      <c r="DRV52" s="303"/>
      <c r="DRW52" s="303"/>
      <c r="DRX52" s="303"/>
      <c r="DRY52" s="303"/>
      <c r="DRZ52" s="303"/>
      <c r="DSA52" s="303"/>
      <c r="DSB52" s="303"/>
      <c r="DSC52" s="303"/>
      <c r="DSD52" s="303"/>
      <c r="DSE52" s="303"/>
      <c r="DSF52" s="303"/>
      <c r="DSG52" s="303"/>
      <c r="DSH52" s="303"/>
      <c r="DSI52" s="303"/>
      <c r="DSJ52" s="303"/>
      <c r="DSK52" s="303"/>
      <c r="DSL52" s="303"/>
      <c r="DSM52" s="303"/>
      <c r="DSN52" s="303"/>
      <c r="DSO52" s="303"/>
      <c r="DSP52" s="303"/>
      <c r="DSQ52" s="303"/>
      <c r="DSR52" s="303"/>
      <c r="DSS52" s="303"/>
      <c r="DST52" s="303"/>
      <c r="DSU52" s="303"/>
      <c r="DSV52" s="303"/>
      <c r="DSW52" s="303"/>
      <c r="DSX52" s="303"/>
      <c r="DSY52" s="303"/>
      <c r="DSZ52" s="303"/>
      <c r="DTA52" s="303"/>
      <c r="DTB52" s="303"/>
      <c r="DTC52" s="303"/>
      <c r="DTD52" s="303"/>
      <c r="DTE52" s="303"/>
      <c r="DTF52" s="303"/>
      <c r="DTG52" s="303"/>
      <c r="DTH52" s="303"/>
      <c r="DTI52" s="303"/>
      <c r="DTJ52" s="303"/>
      <c r="DTK52" s="303"/>
      <c r="DTL52" s="303"/>
      <c r="DTM52" s="303"/>
      <c r="DTN52" s="303"/>
      <c r="DTO52" s="303"/>
      <c r="DTP52" s="303"/>
      <c r="DTQ52" s="303"/>
      <c r="DTR52" s="303"/>
      <c r="DTS52" s="303"/>
      <c r="DTT52" s="303"/>
      <c r="DTU52" s="303"/>
      <c r="DTV52" s="303"/>
      <c r="DTW52" s="303"/>
      <c r="DTX52" s="303"/>
      <c r="DTY52" s="303"/>
      <c r="DTZ52" s="303"/>
      <c r="DUA52" s="303"/>
      <c r="DUB52" s="303"/>
      <c r="DUC52" s="303"/>
      <c r="DUD52" s="303"/>
      <c r="DUE52" s="303"/>
      <c r="DUF52" s="303"/>
      <c r="DUG52" s="303"/>
      <c r="DUH52" s="303"/>
      <c r="DUI52" s="303"/>
      <c r="DUJ52" s="303"/>
      <c r="DUK52" s="303"/>
      <c r="DUL52" s="303"/>
      <c r="DUM52" s="303"/>
      <c r="DUN52" s="303"/>
      <c r="DUO52" s="303"/>
      <c r="DUP52" s="303"/>
      <c r="DUQ52" s="303"/>
      <c r="DUR52" s="303"/>
      <c r="DUS52" s="303"/>
      <c r="DUT52" s="303"/>
      <c r="DUU52" s="303"/>
      <c r="DUV52" s="303"/>
      <c r="DUW52" s="303"/>
      <c r="DUX52" s="303"/>
      <c r="DUY52" s="303"/>
      <c r="DUZ52" s="303"/>
      <c r="DVA52" s="303"/>
      <c r="DVB52" s="303"/>
      <c r="DVC52" s="303"/>
      <c r="DVD52" s="303"/>
      <c r="DVE52" s="303"/>
      <c r="DVF52" s="303"/>
      <c r="DVG52" s="303"/>
      <c r="DVH52" s="303"/>
      <c r="DVI52" s="303"/>
      <c r="DVJ52" s="303"/>
      <c r="DVK52" s="303"/>
      <c r="DVL52" s="303"/>
      <c r="DVM52" s="303"/>
      <c r="DVN52" s="303"/>
      <c r="DVO52" s="303"/>
      <c r="DVP52" s="303"/>
      <c r="DVQ52" s="303"/>
      <c r="DVR52" s="303"/>
      <c r="DVS52" s="303"/>
      <c r="DVT52" s="303"/>
      <c r="DVU52" s="303"/>
      <c r="DVV52" s="303"/>
      <c r="DVW52" s="303"/>
      <c r="DVX52" s="303"/>
      <c r="DVY52" s="303"/>
      <c r="DVZ52" s="303"/>
      <c r="DWA52" s="303"/>
      <c r="DWB52" s="303"/>
      <c r="DWC52" s="303"/>
      <c r="DWD52" s="303"/>
      <c r="DWE52" s="303"/>
      <c r="DWF52" s="303"/>
      <c r="DWG52" s="303"/>
      <c r="DWH52" s="303"/>
      <c r="DWI52" s="303"/>
      <c r="DWJ52" s="303"/>
      <c r="DWK52" s="303"/>
      <c r="DWL52" s="303"/>
      <c r="DWM52" s="303"/>
      <c r="DWN52" s="303"/>
      <c r="DWO52" s="303"/>
      <c r="DWP52" s="303"/>
      <c r="DWQ52" s="303"/>
      <c r="DWR52" s="303"/>
      <c r="DWS52" s="303"/>
      <c r="DWT52" s="303"/>
      <c r="DWU52" s="303"/>
      <c r="DWV52" s="303"/>
      <c r="DWW52" s="303"/>
      <c r="DWX52" s="303"/>
      <c r="DWY52" s="303"/>
      <c r="DWZ52" s="303"/>
      <c r="DXA52" s="303"/>
      <c r="DXB52" s="303"/>
      <c r="DXC52" s="303"/>
      <c r="DXD52" s="303"/>
      <c r="DXE52" s="303"/>
      <c r="DXF52" s="303"/>
      <c r="DXG52" s="303"/>
      <c r="DXH52" s="303"/>
      <c r="DXI52" s="303"/>
      <c r="DXJ52" s="303"/>
      <c r="DXK52" s="303"/>
      <c r="DXL52" s="303"/>
      <c r="DXM52" s="303"/>
      <c r="DXN52" s="303"/>
      <c r="DXO52" s="303"/>
      <c r="DXP52" s="303"/>
      <c r="DXQ52" s="303"/>
      <c r="DXR52" s="303"/>
      <c r="DXS52" s="303"/>
      <c r="DXT52" s="303"/>
      <c r="DXU52" s="303"/>
      <c r="DXV52" s="303"/>
      <c r="DXW52" s="303"/>
      <c r="DXX52" s="303"/>
      <c r="DXY52" s="303"/>
      <c r="DXZ52" s="303"/>
      <c r="DYA52" s="303"/>
      <c r="DYB52" s="303"/>
      <c r="DYC52" s="303"/>
      <c r="DYD52" s="303"/>
      <c r="DYE52" s="303"/>
      <c r="DYF52" s="303"/>
      <c r="DYG52" s="303"/>
      <c r="DYH52" s="303"/>
      <c r="DYI52" s="303"/>
      <c r="DYJ52" s="303"/>
      <c r="DYK52" s="303"/>
      <c r="DYL52" s="303"/>
      <c r="DYM52" s="303"/>
      <c r="DYN52" s="303"/>
      <c r="DYO52" s="303"/>
      <c r="DYP52" s="303"/>
      <c r="DYQ52" s="303"/>
      <c r="DYR52" s="303"/>
      <c r="DYS52" s="303"/>
      <c r="DYT52" s="303"/>
      <c r="DYU52" s="303"/>
      <c r="DYV52" s="303"/>
      <c r="DYW52" s="303"/>
      <c r="DYX52" s="303"/>
      <c r="DYY52" s="303"/>
      <c r="DYZ52" s="303"/>
      <c r="DZA52" s="303"/>
      <c r="DZB52" s="303"/>
      <c r="DZC52" s="303"/>
      <c r="DZD52" s="303"/>
      <c r="DZE52" s="303"/>
      <c r="DZF52" s="303"/>
      <c r="DZG52" s="303"/>
      <c r="DZH52" s="303"/>
      <c r="DZI52" s="303"/>
      <c r="DZJ52" s="303"/>
      <c r="DZK52" s="303"/>
      <c r="DZL52" s="303"/>
      <c r="DZM52" s="303"/>
      <c r="DZN52" s="303"/>
      <c r="DZO52" s="303"/>
      <c r="DZP52" s="303"/>
      <c r="DZQ52" s="303"/>
      <c r="DZR52" s="303"/>
      <c r="DZS52" s="303"/>
      <c r="DZT52" s="303"/>
      <c r="DZU52" s="303"/>
      <c r="DZV52" s="303"/>
      <c r="DZW52" s="303"/>
      <c r="DZX52" s="303"/>
      <c r="DZY52" s="303"/>
      <c r="DZZ52" s="303"/>
      <c r="EAA52" s="303"/>
      <c r="EAB52" s="303"/>
      <c r="EAC52" s="303"/>
      <c r="EAD52" s="303"/>
      <c r="EAE52" s="303"/>
      <c r="EAF52" s="303"/>
      <c r="EAG52" s="303"/>
      <c r="EAH52" s="303"/>
      <c r="EAI52" s="303"/>
      <c r="EAJ52" s="303"/>
      <c r="EAK52" s="303"/>
      <c r="EAL52" s="303"/>
      <c r="EAM52" s="303"/>
      <c r="EAN52" s="303"/>
      <c r="EAO52" s="303"/>
      <c r="EAP52" s="303"/>
      <c r="EAQ52" s="303"/>
      <c r="EAR52" s="303"/>
      <c r="EAS52" s="303"/>
      <c r="EAT52" s="303"/>
      <c r="EAU52" s="303"/>
      <c r="EAV52" s="303"/>
      <c r="EAW52" s="303"/>
      <c r="EAX52" s="303"/>
      <c r="EAY52" s="303"/>
      <c r="EAZ52" s="303"/>
      <c r="EBA52" s="303"/>
      <c r="EBB52" s="303"/>
      <c r="EBC52" s="303"/>
      <c r="EBD52" s="303"/>
      <c r="EBE52" s="303"/>
      <c r="EBF52" s="303"/>
      <c r="EBG52" s="303"/>
      <c r="EBH52" s="303"/>
      <c r="EBI52" s="303"/>
      <c r="EBJ52" s="303"/>
      <c r="EBK52" s="303"/>
      <c r="EBL52" s="303"/>
      <c r="EBM52" s="303"/>
      <c r="EBN52" s="303"/>
      <c r="EBO52" s="303"/>
      <c r="EBP52" s="303"/>
      <c r="EBQ52" s="303"/>
      <c r="EBR52" s="303"/>
      <c r="EBS52" s="303"/>
      <c r="EBT52" s="303"/>
      <c r="EBU52" s="303"/>
      <c r="EBV52" s="303"/>
      <c r="EBW52" s="303"/>
      <c r="EBX52" s="303"/>
      <c r="EBY52" s="303"/>
      <c r="EBZ52" s="303"/>
      <c r="ECA52" s="303"/>
      <c r="ECB52" s="303"/>
      <c r="ECC52" s="303"/>
      <c r="ECD52" s="303"/>
      <c r="ECE52" s="303"/>
      <c r="ECF52" s="303"/>
      <c r="ECG52" s="303"/>
      <c r="ECH52" s="303"/>
      <c r="ECI52" s="303"/>
      <c r="ECJ52" s="303"/>
      <c r="ECK52" s="303"/>
      <c r="ECL52" s="303"/>
      <c r="ECM52" s="303"/>
      <c r="ECN52" s="303"/>
      <c r="ECO52" s="303"/>
      <c r="ECP52" s="303"/>
      <c r="ECQ52" s="303"/>
      <c r="ECR52" s="303"/>
      <c r="ECS52" s="303"/>
      <c r="ECT52" s="303"/>
      <c r="ECU52" s="303"/>
      <c r="ECV52" s="303"/>
      <c r="ECW52" s="303"/>
      <c r="ECX52" s="303"/>
      <c r="ECY52" s="303"/>
      <c r="ECZ52" s="303"/>
      <c r="EDA52" s="303"/>
      <c r="EDB52" s="303"/>
      <c r="EDC52" s="303"/>
      <c r="EDD52" s="303"/>
      <c r="EDE52" s="303"/>
      <c r="EDF52" s="303"/>
      <c r="EDG52" s="303"/>
      <c r="EDH52" s="303"/>
      <c r="EDI52" s="303"/>
      <c r="EDJ52" s="303"/>
      <c r="EDK52" s="303"/>
      <c r="EDL52" s="303"/>
      <c r="EDM52" s="303"/>
      <c r="EDN52" s="303"/>
      <c r="EDO52" s="303"/>
      <c r="EDP52" s="303"/>
      <c r="EDQ52" s="303"/>
      <c r="EDR52" s="303"/>
      <c r="EDS52" s="303"/>
      <c r="EDT52" s="303"/>
      <c r="EDU52" s="303"/>
      <c r="EDV52" s="303"/>
      <c r="EDW52" s="303"/>
      <c r="EDX52" s="303"/>
      <c r="EDY52" s="303"/>
      <c r="EDZ52" s="303"/>
      <c r="EEA52" s="303"/>
      <c r="EEB52" s="303"/>
      <c r="EEC52" s="303"/>
      <c r="EED52" s="303"/>
      <c r="EEE52" s="303"/>
      <c r="EEF52" s="303"/>
      <c r="EEG52" s="303"/>
      <c r="EEH52" s="303"/>
      <c r="EEI52" s="303"/>
      <c r="EEJ52" s="303"/>
      <c r="EEK52" s="303"/>
      <c r="EEL52" s="303"/>
      <c r="EEM52" s="303"/>
      <c r="EEN52" s="303"/>
      <c r="EEO52" s="303"/>
      <c r="EEP52" s="303"/>
      <c r="EEQ52" s="303"/>
      <c r="EER52" s="303"/>
      <c r="EES52" s="303"/>
      <c r="EET52" s="303"/>
      <c r="EEU52" s="303"/>
      <c r="EEV52" s="303"/>
      <c r="EEW52" s="303"/>
      <c r="EEX52" s="303"/>
      <c r="EEY52" s="303"/>
      <c r="EEZ52" s="303"/>
      <c r="EFA52" s="303"/>
      <c r="EFB52" s="303"/>
      <c r="EFC52" s="303"/>
      <c r="EFD52" s="303"/>
      <c r="EFE52" s="303"/>
      <c r="EFF52" s="303"/>
      <c r="EFG52" s="303"/>
      <c r="EFH52" s="303"/>
      <c r="EFI52" s="303"/>
      <c r="EFJ52" s="303"/>
      <c r="EFK52" s="303"/>
      <c r="EFL52" s="303"/>
      <c r="EFM52" s="303"/>
      <c r="EFN52" s="303"/>
      <c r="EFO52" s="303"/>
      <c r="EFP52" s="303"/>
      <c r="EFQ52" s="303"/>
      <c r="EFR52" s="303"/>
      <c r="EFS52" s="303"/>
      <c r="EFT52" s="303"/>
      <c r="EFU52" s="303"/>
      <c r="EFV52" s="303"/>
      <c r="EFW52" s="303"/>
      <c r="EFX52" s="303"/>
      <c r="EFY52" s="303"/>
      <c r="EFZ52" s="303"/>
      <c r="EGA52" s="303"/>
      <c r="EGB52" s="303"/>
      <c r="EGC52" s="303"/>
      <c r="EGD52" s="303"/>
      <c r="EGE52" s="303"/>
      <c r="EGF52" s="303"/>
      <c r="EGG52" s="303"/>
      <c r="EGH52" s="303"/>
      <c r="EGI52" s="303"/>
      <c r="EGJ52" s="303"/>
      <c r="EGK52" s="303"/>
      <c r="EGL52" s="303"/>
      <c r="EGM52" s="303"/>
      <c r="EGN52" s="303"/>
      <c r="EGO52" s="303"/>
      <c r="EGP52" s="303"/>
      <c r="EGQ52" s="303"/>
      <c r="EGR52" s="303"/>
      <c r="EGS52" s="303"/>
      <c r="EGT52" s="303"/>
      <c r="EGU52" s="303"/>
      <c r="EGV52" s="303"/>
      <c r="EGW52" s="303"/>
      <c r="EGX52" s="303"/>
      <c r="EGY52" s="303"/>
      <c r="EGZ52" s="303"/>
      <c r="EHA52" s="303"/>
      <c r="EHB52" s="303"/>
      <c r="EHC52" s="303"/>
      <c r="EHD52" s="303"/>
      <c r="EHE52" s="303"/>
      <c r="EHF52" s="303"/>
      <c r="EHG52" s="303"/>
      <c r="EHH52" s="303"/>
      <c r="EHI52" s="303"/>
      <c r="EHJ52" s="303"/>
      <c r="EHK52" s="303"/>
      <c r="EHL52" s="303"/>
      <c r="EHM52" s="303"/>
      <c r="EHN52" s="303"/>
      <c r="EHO52" s="303"/>
      <c r="EHP52" s="303"/>
      <c r="EHQ52" s="303"/>
      <c r="EHR52" s="303"/>
      <c r="EHS52" s="303"/>
      <c r="EHT52" s="303"/>
      <c r="EHU52" s="303"/>
      <c r="EHV52" s="303"/>
      <c r="EHW52" s="303"/>
      <c r="EHX52" s="303"/>
      <c r="EHY52" s="303"/>
      <c r="EHZ52" s="303"/>
      <c r="EIA52" s="303"/>
      <c r="EIB52" s="303"/>
      <c r="EIC52" s="303"/>
      <c r="EID52" s="303"/>
      <c r="EIE52" s="303"/>
      <c r="EIF52" s="303"/>
      <c r="EIG52" s="303"/>
      <c r="EIH52" s="303"/>
      <c r="EII52" s="303"/>
      <c r="EIJ52" s="303"/>
      <c r="EIK52" s="303"/>
      <c r="EIL52" s="303"/>
      <c r="EIM52" s="303"/>
      <c r="EIN52" s="303"/>
      <c r="EIO52" s="303"/>
      <c r="EIP52" s="303"/>
      <c r="EIQ52" s="303"/>
      <c r="EIR52" s="303"/>
      <c r="EIS52" s="303"/>
      <c r="EIT52" s="303"/>
      <c r="EIU52" s="303"/>
      <c r="EIV52" s="303"/>
      <c r="EIW52" s="303"/>
      <c r="EIX52" s="303"/>
      <c r="EIY52" s="303"/>
      <c r="EIZ52" s="303"/>
      <c r="EJA52" s="303"/>
      <c r="EJB52" s="303"/>
      <c r="EJC52" s="303"/>
      <c r="EJD52" s="303"/>
      <c r="EJE52" s="303"/>
      <c r="EJF52" s="303"/>
      <c r="EJG52" s="303"/>
      <c r="EJH52" s="303"/>
      <c r="EJI52" s="303"/>
      <c r="EJJ52" s="303"/>
      <c r="EJK52" s="303"/>
      <c r="EJL52" s="303"/>
      <c r="EJM52" s="303"/>
      <c r="EJN52" s="303"/>
      <c r="EJO52" s="303"/>
      <c r="EJP52" s="303"/>
      <c r="EJQ52" s="303"/>
      <c r="EJR52" s="303"/>
      <c r="EJS52" s="303"/>
      <c r="EJT52" s="303"/>
      <c r="EJU52" s="303"/>
      <c r="EJV52" s="303"/>
      <c r="EJW52" s="303"/>
      <c r="EJX52" s="303"/>
      <c r="EJY52" s="303"/>
      <c r="EJZ52" s="303"/>
      <c r="EKA52" s="303"/>
      <c r="EKB52" s="303"/>
      <c r="EKC52" s="303"/>
      <c r="EKD52" s="303"/>
      <c r="EKE52" s="303"/>
      <c r="EKF52" s="303"/>
      <c r="EKG52" s="303"/>
      <c r="EKH52" s="303"/>
      <c r="EKI52" s="303"/>
      <c r="EKJ52" s="303"/>
      <c r="EKK52" s="303"/>
      <c r="EKL52" s="303"/>
      <c r="EKM52" s="303"/>
      <c r="EKN52" s="303"/>
      <c r="EKO52" s="303"/>
      <c r="EKP52" s="303"/>
      <c r="EKQ52" s="303"/>
      <c r="EKR52" s="303"/>
      <c r="EKS52" s="303"/>
      <c r="EKT52" s="303"/>
      <c r="EKU52" s="303"/>
      <c r="EKV52" s="303"/>
      <c r="EKW52" s="303"/>
      <c r="EKX52" s="303"/>
      <c r="EKY52" s="303"/>
      <c r="EKZ52" s="303"/>
      <c r="ELA52" s="303"/>
      <c r="ELB52" s="303"/>
      <c r="ELC52" s="303"/>
      <c r="ELD52" s="303"/>
      <c r="ELE52" s="303"/>
      <c r="ELF52" s="303"/>
      <c r="ELG52" s="303"/>
      <c r="ELH52" s="303"/>
      <c r="ELI52" s="303"/>
      <c r="ELJ52" s="303"/>
      <c r="ELK52" s="303"/>
      <c r="ELL52" s="303"/>
      <c r="ELM52" s="303"/>
      <c r="ELN52" s="303"/>
      <c r="ELO52" s="303"/>
      <c r="ELP52" s="303"/>
      <c r="ELQ52" s="303"/>
      <c r="ELR52" s="303"/>
      <c r="ELS52" s="303"/>
      <c r="ELT52" s="303"/>
      <c r="ELU52" s="303"/>
      <c r="ELV52" s="303"/>
      <c r="ELW52" s="303"/>
      <c r="ELX52" s="303"/>
      <c r="ELY52" s="303"/>
      <c r="ELZ52" s="303"/>
      <c r="EMA52" s="303"/>
      <c r="EMB52" s="303"/>
      <c r="EMC52" s="303"/>
      <c r="EMD52" s="303"/>
      <c r="EME52" s="303"/>
      <c r="EMF52" s="303"/>
      <c r="EMG52" s="303"/>
      <c r="EMH52" s="303"/>
      <c r="EMI52" s="303"/>
      <c r="EMJ52" s="303"/>
      <c r="EMK52" s="303"/>
      <c r="EML52" s="303"/>
      <c r="EMM52" s="303"/>
      <c r="EMN52" s="303"/>
      <c r="EMO52" s="303"/>
      <c r="EMP52" s="303"/>
      <c r="EMQ52" s="303"/>
      <c r="EMR52" s="303"/>
      <c r="EMS52" s="303"/>
      <c r="EMT52" s="303"/>
      <c r="EMU52" s="303"/>
      <c r="EMV52" s="303"/>
      <c r="EMW52" s="303"/>
      <c r="EMX52" s="303"/>
      <c r="EMY52" s="303"/>
      <c r="EMZ52" s="303"/>
      <c r="ENA52" s="303"/>
      <c r="ENB52" s="303"/>
      <c r="ENC52" s="303"/>
      <c r="END52" s="303"/>
      <c r="ENE52" s="303"/>
      <c r="ENF52" s="303"/>
      <c r="ENG52" s="303"/>
      <c r="ENH52" s="303"/>
      <c r="ENI52" s="303"/>
      <c r="ENJ52" s="303"/>
      <c r="ENK52" s="303"/>
      <c r="ENL52" s="303"/>
      <c r="ENM52" s="303"/>
      <c r="ENN52" s="303"/>
      <c r="ENO52" s="303"/>
      <c r="ENP52" s="303"/>
      <c r="ENQ52" s="303"/>
      <c r="ENR52" s="303"/>
      <c r="ENS52" s="303"/>
      <c r="ENT52" s="303"/>
      <c r="ENU52" s="303"/>
      <c r="ENV52" s="303"/>
      <c r="ENW52" s="303"/>
      <c r="ENX52" s="303"/>
      <c r="ENY52" s="303"/>
      <c r="ENZ52" s="303"/>
      <c r="EOA52" s="303"/>
      <c r="EOB52" s="303"/>
      <c r="EOC52" s="303"/>
      <c r="EOD52" s="303"/>
      <c r="EOE52" s="303"/>
      <c r="EOF52" s="303"/>
      <c r="EOG52" s="303"/>
      <c r="EOH52" s="303"/>
      <c r="EOI52" s="303"/>
      <c r="EOJ52" s="303"/>
      <c r="EOK52" s="303"/>
      <c r="EOL52" s="303"/>
      <c r="EOM52" s="303"/>
      <c r="EON52" s="303"/>
      <c r="EOO52" s="303"/>
      <c r="EOP52" s="303"/>
      <c r="EOQ52" s="303"/>
      <c r="EOR52" s="303"/>
      <c r="EOS52" s="303"/>
      <c r="EOT52" s="303"/>
      <c r="EOU52" s="303"/>
      <c r="EOV52" s="303"/>
      <c r="EOW52" s="303"/>
      <c r="EOX52" s="303"/>
      <c r="EOY52" s="303"/>
      <c r="EOZ52" s="303"/>
      <c r="EPA52" s="303"/>
      <c r="EPB52" s="303"/>
      <c r="EPC52" s="303"/>
      <c r="EPD52" s="303"/>
      <c r="EPE52" s="303"/>
      <c r="EPF52" s="303"/>
      <c r="EPG52" s="303"/>
      <c r="EPH52" s="303"/>
      <c r="EPI52" s="303"/>
      <c r="EPJ52" s="303"/>
      <c r="EPK52" s="303"/>
      <c r="EPL52" s="303"/>
      <c r="EPM52" s="303"/>
      <c r="EPN52" s="303"/>
      <c r="EPO52" s="303"/>
      <c r="EPP52" s="303"/>
      <c r="EPQ52" s="303"/>
      <c r="EPR52" s="303"/>
      <c r="EPS52" s="303"/>
      <c r="EPT52" s="303"/>
      <c r="EPU52" s="303"/>
      <c r="EPV52" s="303"/>
      <c r="EPW52" s="303"/>
      <c r="EPX52" s="303"/>
      <c r="EPY52" s="303"/>
      <c r="EPZ52" s="303"/>
      <c r="EQA52" s="303"/>
      <c r="EQB52" s="303"/>
      <c r="EQC52" s="303"/>
      <c r="EQD52" s="303"/>
      <c r="EQE52" s="303"/>
      <c r="EQF52" s="303"/>
      <c r="EQG52" s="303"/>
      <c r="EQH52" s="303"/>
      <c r="EQI52" s="303"/>
      <c r="EQJ52" s="303"/>
      <c r="EQK52" s="303"/>
      <c r="EQL52" s="303"/>
      <c r="EQM52" s="303"/>
      <c r="EQN52" s="303"/>
      <c r="EQO52" s="303"/>
      <c r="EQP52" s="303"/>
      <c r="EQQ52" s="303"/>
      <c r="EQR52" s="303"/>
      <c r="EQS52" s="303"/>
      <c r="EQT52" s="303"/>
      <c r="EQU52" s="303"/>
      <c r="EQV52" s="303"/>
      <c r="EQW52" s="303"/>
      <c r="EQX52" s="303"/>
      <c r="EQY52" s="303"/>
      <c r="EQZ52" s="303"/>
      <c r="ERA52" s="303"/>
      <c r="ERB52" s="303"/>
      <c r="ERC52" s="303"/>
      <c r="ERD52" s="303"/>
      <c r="ERE52" s="303"/>
      <c r="ERF52" s="303"/>
      <c r="ERG52" s="303"/>
      <c r="ERH52" s="303"/>
      <c r="ERI52" s="303"/>
      <c r="ERJ52" s="303"/>
      <c r="ERK52" s="303"/>
      <c r="ERL52" s="303"/>
      <c r="ERM52" s="303"/>
      <c r="ERN52" s="303"/>
      <c r="ERO52" s="303"/>
      <c r="ERP52" s="303"/>
      <c r="ERQ52" s="303"/>
      <c r="ERR52" s="303"/>
      <c r="ERS52" s="303"/>
      <c r="ERT52" s="303"/>
      <c r="ERU52" s="303"/>
      <c r="ERV52" s="303"/>
      <c r="ERW52" s="303"/>
      <c r="ERX52" s="303"/>
      <c r="ERY52" s="303"/>
      <c r="ERZ52" s="303"/>
      <c r="ESA52" s="303"/>
      <c r="ESB52" s="303"/>
      <c r="ESC52" s="303"/>
      <c r="ESD52" s="303"/>
      <c r="ESE52" s="303"/>
      <c r="ESF52" s="303"/>
      <c r="ESG52" s="303"/>
      <c r="ESH52" s="303"/>
      <c r="ESI52" s="303"/>
      <c r="ESJ52" s="303"/>
      <c r="ESK52" s="303"/>
      <c r="ESL52" s="303"/>
      <c r="ESM52" s="303"/>
      <c r="ESN52" s="303"/>
      <c r="ESO52" s="303"/>
      <c r="ESP52" s="303"/>
      <c r="ESQ52" s="303"/>
      <c r="ESR52" s="303"/>
      <c r="ESS52" s="303"/>
      <c r="EST52" s="303"/>
      <c r="ESU52" s="303"/>
      <c r="ESV52" s="303"/>
      <c r="ESW52" s="303"/>
      <c r="ESX52" s="303"/>
      <c r="ESY52" s="303"/>
      <c r="ESZ52" s="303"/>
      <c r="ETA52" s="303"/>
      <c r="ETB52" s="303"/>
      <c r="ETC52" s="303"/>
      <c r="ETD52" s="303"/>
      <c r="ETE52" s="303"/>
      <c r="ETF52" s="303"/>
      <c r="ETG52" s="303"/>
      <c r="ETH52" s="303"/>
      <c r="ETI52" s="303"/>
      <c r="ETJ52" s="303"/>
      <c r="ETK52" s="303"/>
      <c r="ETL52" s="303"/>
      <c r="ETM52" s="303"/>
      <c r="ETN52" s="303"/>
      <c r="ETO52" s="303"/>
      <c r="ETP52" s="303"/>
      <c r="ETQ52" s="303"/>
      <c r="ETR52" s="303"/>
      <c r="ETS52" s="303"/>
      <c r="ETT52" s="303"/>
      <c r="ETU52" s="303"/>
      <c r="ETV52" s="303"/>
      <c r="ETW52" s="303"/>
      <c r="ETX52" s="303"/>
      <c r="ETY52" s="303"/>
      <c r="ETZ52" s="303"/>
      <c r="EUA52" s="303"/>
      <c r="EUB52" s="303"/>
      <c r="EUC52" s="303"/>
      <c r="EUD52" s="303"/>
      <c r="EUE52" s="303"/>
      <c r="EUF52" s="303"/>
      <c r="EUG52" s="303"/>
      <c r="EUH52" s="303"/>
      <c r="EUI52" s="303"/>
      <c r="EUJ52" s="303"/>
      <c r="EUK52" s="303"/>
      <c r="EUL52" s="303"/>
      <c r="EUM52" s="303"/>
      <c r="EUN52" s="303"/>
      <c r="EUO52" s="303"/>
      <c r="EUP52" s="303"/>
      <c r="EUQ52" s="303"/>
      <c r="EUR52" s="303"/>
      <c r="EUS52" s="303"/>
      <c r="EUT52" s="303"/>
      <c r="EUU52" s="303"/>
      <c r="EUV52" s="303"/>
      <c r="EUW52" s="303"/>
      <c r="EUX52" s="303"/>
      <c r="EUY52" s="303"/>
      <c r="EUZ52" s="303"/>
      <c r="EVA52" s="303"/>
      <c r="EVB52" s="303"/>
      <c r="EVC52" s="303"/>
      <c r="EVD52" s="303"/>
      <c r="EVE52" s="303"/>
      <c r="EVF52" s="303"/>
      <c r="EVG52" s="303"/>
      <c r="EVH52" s="303"/>
      <c r="EVI52" s="303"/>
      <c r="EVJ52" s="303"/>
      <c r="EVK52" s="303"/>
      <c r="EVL52" s="303"/>
      <c r="EVM52" s="303"/>
      <c r="EVN52" s="303"/>
      <c r="EVO52" s="303"/>
      <c r="EVP52" s="303"/>
      <c r="EVQ52" s="303"/>
      <c r="EVR52" s="303"/>
      <c r="EVS52" s="303"/>
      <c r="EVT52" s="303"/>
      <c r="EVU52" s="303"/>
      <c r="EVV52" s="303"/>
      <c r="EVW52" s="303"/>
      <c r="EVX52" s="303"/>
      <c r="EVY52" s="303"/>
      <c r="EVZ52" s="303"/>
      <c r="EWA52" s="303"/>
      <c r="EWB52" s="303"/>
      <c r="EWC52" s="303"/>
      <c r="EWD52" s="303"/>
      <c r="EWE52" s="303"/>
      <c r="EWF52" s="303"/>
      <c r="EWG52" s="303"/>
      <c r="EWH52" s="303"/>
      <c r="EWI52" s="303"/>
      <c r="EWJ52" s="303"/>
      <c r="EWK52" s="303"/>
      <c r="EWL52" s="303"/>
      <c r="EWM52" s="303"/>
      <c r="EWN52" s="303"/>
      <c r="EWO52" s="303"/>
      <c r="EWP52" s="303"/>
      <c r="EWQ52" s="303"/>
      <c r="EWR52" s="303"/>
      <c r="EWS52" s="303"/>
      <c r="EWT52" s="303"/>
      <c r="EWU52" s="303"/>
      <c r="EWV52" s="303"/>
      <c r="EWW52" s="303"/>
      <c r="EWX52" s="303"/>
      <c r="EWY52" s="303"/>
      <c r="EWZ52" s="303"/>
      <c r="EXA52" s="303"/>
      <c r="EXB52" s="303"/>
      <c r="EXC52" s="303"/>
      <c r="EXD52" s="303"/>
      <c r="EXE52" s="303"/>
      <c r="EXF52" s="303"/>
      <c r="EXG52" s="303"/>
      <c r="EXH52" s="303"/>
      <c r="EXI52" s="303"/>
      <c r="EXJ52" s="303"/>
      <c r="EXK52" s="303"/>
      <c r="EXL52" s="303"/>
      <c r="EXM52" s="303"/>
      <c r="EXN52" s="303"/>
      <c r="EXO52" s="303"/>
      <c r="EXP52" s="303"/>
      <c r="EXQ52" s="303"/>
      <c r="EXR52" s="303"/>
      <c r="EXS52" s="303"/>
      <c r="EXT52" s="303"/>
      <c r="EXU52" s="303"/>
      <c r="EXV52" s="303"/>
      <c r="EXW52" s="303"/>
      <c r="EXX52" s="303"/>
      <c r="EXY52" s="303"/>
      <c r="EXZ52" s="303"/>
      <c r="EYA52" s="303"/>
      <c r="EYB52" s="303"/>
      <c r="EYC52" s="303"/>
      <c r="EYD52" s="303"/>
      <c r="EYE52" s="303"/>
      <c r="EYF52" s="303"/>
      <c r="EYG52" s="303"/>
      <c r="EYH52" s="303"/>
      <c r="EYI52" s="303"/>
      <c r="EYJ52" s="303"/>
      <c r="EYK52" s="303"/>
      <c r="EYL52" s="303"/>
      <c r="EYM52" s="303"/>
      <c r="EYN52" s="303"/>
      <c r="EYO52" s="303"/>
      <c r="EYP52" s="303"/>
      <c r="EYQ52" s="303"/>
      <c r="EYR52" s="303"/>
      <c r="EYS52" s="303"/>
      <c r="EYT52" s="303"/>
      <c r="EYU52" s="303"/>
      <c r="EYV52" s="303"/>
      <c r="EYW52" s="303"/>
      <c r="EYX52" s="303"/>
      <c r="EYY52" s="303"/>
      <c r="EYZ52" s="303"/>
      <c r="EZA52" s="303"/>
      <c r="EZB52" s="303"/>
      <c r="EZC52" s="303"/>
      <c r="EZD52" s="303"/>
      <c r="EZE52" s="303"/>
      <c r="EZF52" s="303"/>
      <c r="EZG52" s="303"/>
      <c r="EZH52" s="303"/>
      <c r="EZI52" s="303"/>
      <c r="EZJ52" s="303"/>
      <c r="EZK52" s="303"/>
      <c r="EZL52" s="303"/>
      <c r="EZM52" s="303"/>
      <c r="EZN52" s="303"/>
      <c r="EZO52" s="303"/>
      <c r="EZP52" s="303"/>
      <c r="EZQ52" s="303"/>
      <c r="EZR52" s="303"/>
      <c r="EZS52" s="303"/>
      <c r="EZT52" s="303"/>
      <c r="EZU52" s="303"/>
      <c r="EZV52" s="303"/>
      <c r="EZW52" s="303"/>
      <c r="EZX52" s="303"/>
      <c r="EZY52" s="303"/>
      <c r="EZZ52" s="303"/>
      <c r="FAA52" s="303"/>
      <c r="FAB52" s="303"/>
      <c r="FAC52" s="303"/>
      <c r="FAD52" s="303"/>
      <c r="FAE52" s="303"/>
      <c r="FAF52" s="303"/>
      <c r="FAG52" s="303"/>
      <c r="FAH52" s="303"/>
      <c r="FAI52" s="303"/>
      <c r="FAJ52" s="303"/>
      <c r="FAK52" s="303"/>
      <c r="FAL52" s="303"/>
      <c r="FAM52" s="303"/>
      <c r="FAN52" s="303"/>
      <c r="FAO52" s="303"/>
      <c r="FAP52" s="303"/>
      <c r="FAQ52" s="303"/>
      <c r="FAR52" s="303"/>
      <c r="FAS52" s="303"/>
      <c r="FAT52" s="303"/>
      <c r="FAU52" s="303"/>
      <c r="FAV52" s="303"/>
      <c r="FAW52" s="303"/>
      <c r="FAX52" s="303"/>
      <c r="FAY52" s="303"/>
      <c r="FAZ52" s="303"/>
      <c r="FBA52" s="303"/>
      <c r="FBB52" s="303"/>
      <c r="FBC52" s="303"/>
      <c r="FBD52" s="303"/>
      <c r="FBE52" s="303"/>
      <c r="FBF52" s="303"/>
      <c r="FBG52" s="303"/>
      <c r="FBH52" s="303"/>
      <c r="FBI52" s="303"/>
      <c r="FBJ52" s="303"/>
      <c r="FBK52" s="303"/>
      <c r="FBL52" s="303"/>
      <c r="FBM52" s="303"/>
      <c r="FBN52" s="303"/>
      <c r="FBO52" s="303"/>
      <c r="FBP52" s="303"/>
      <c r="FBQ52" s="303"/>
      <c r="FBR52" s="303"/>
      <c r="FBS52" s="303"/>
      <c r="FBT52" s="303"/>
      <c r="FBU52" s="303"/>
      <c r="FBV52" s="303"/>
      <c r="FBW52" s="303"/>
      <c r="FBX52" s="303"/>
      <c r="FBY52" s="303"/>
      <c r="FBZ52" s="303"/>
      <c r="FCA52" s="303"/>
      <c r="FCB52" s="303"/>
      <c r="FCC52" s="303"/>
      <c r="FCD52" s="303"/>
      <c r="FCE52" s="303"/>
      <c r="FCF52" s="303"/>
      <c r="FCG52" s="303"/>
      <c r="FCH52" s="303"/>
      <c r="FCI52" s="303"/>
      <c r="FCJ52" s="303"/>
      <c r="FCK52" s="303"/>
      <c r="FCL52" s="303"/>
      <c r="FCM52" s="303"/>
      <c r="FCN52" s="303"/>
      <c r="FCO52" s="303"/>
      <c r="FCP52" s="303"/>
      <c r="FCQ52" s="303"/>
      <c r="FCR52" s="303"/>
      <c r="FCS52" s="303"/>
      <c r="FCT52" s="303"/>
      <c r="FCU52" s="303"/>
      <c r="FCV52" s="303"/>
      <c r="FCW52" s="303"/>
      <c r="FCX52" s="303"/>
      <c r="FCY52" s="303"/>
      <c r="FCZ52" s="303"/>
      <c r="FDA52" s="303"/>
      <c r="FDB52" s="303"/>
      <c r="FDC52" s="303"/>
      <c r="FDD52" s="303"/>
      <c r="FDE52" s="303"/>
      <c r="FDF52" s="303"/>
      <c r="FDG52" s="303"/>
      <c r="FDH52" s="303"/>
      <c r="FDI52" s="303"/>
      <c r="FDJ52" s="303"/>
      <c r="FDK52" s="303"/>
      <c r="FDL52" s="303"/>
      <c r="FDM52" s="303"/>
      <c r="FDN52" s="303"/>
      <c r="FDO52" s="303"/>
      <c r="FDP52" s="303"/>
      <c r="FDQ52" s="303"/>
      <c r="FDR52" s="303"/>
      <c r="FDS52" s="303"/>
      <c r="FDT52" s="303"/>
      <c r="FDU52" s="303"/>
      <c r="FDV52" s="303"/>
      <c r="FDW52" s="303"/>
      <c r="FDX52" s="303"/>
      <c r="FDY52" s="303"/>
      <c r="FDZ52" s="303"/>
      <c r="FEA52" s="303"/>
      <c r="FEB52" s="303"/>
      <c r="FEC52" s="303"/>
      <c r="FED52" s="303"/>
      <c r="FEE52" s="303"/>
      <c r="FEF52" s="303"/>
      <c r="FEG52" s="303"/>
      <c r="FEH52" s="303"/>
      <c r="FEI52" s="303"/>
      <c r="FEJ52" s="303"/>
      <c r="FEK52" s="303"/>
      <c r="FEL52" s="303"/>
      <c r="FEM52" s="303"/>
      <c r="FEN52" s="303"/>
      <c r="FEO52" s="303"/>
      <c r="FEP52" s="303"/>
      <c r="FEQ52" s="303"/>
      <c r="FER52" s="303"/>
      <c r="FES52" s="303"/>
      <c r="FET52" s="303"/>
      <c r="FEU52" s="303"/>
      <c r="FEV52" s="303"/>
      <c r="FEW52" s="303"/>
      <c r="FEX52" s="303"/>
      <c r="FEY52" s="303"/>
      <c r="FEZ52" s="303"/>
      <c r="FFA52" s="303"/>
      <c r="FFB52" s="303"/>
      <c r="FFC52" s="303"/>
      <c r="FFD52" s="303"/>
      <c r="FFE52" s="303"/>
      <c r="FFF52" s="303"/>
      <c r="FFG52" s="303"/>
      <c r="FFH52" s="303"/>
      <c r="FFI52" s="303"/>
      <c r="FFJ52" s="303"/>
      <c r="FFK52" s="303"/>
      <c r="FFL52" s="303"/>
      <c r="FFM52" s="303"/>
      <c r="FFN52" s="303"/>
      <c r="FFO52" s="303"/>
      <c r="FFP52" s="303"/>
      <c r="FFQ52" s="303"/>
      <c r="FFR52" s="303"/>
      <c r="FFS52" s="303"/>
      <c r="FFT52" s="303"/>
      <c r="FFU52" s="303"/>
      <c r="FFV52" s="303"/>
      <c r="FFW52" s="303"/>
      <c r="FFX52" s="303"/>
      <c r="FFY52" s="303"/>
      <c r="FFZ52" s="303"/>
      <c r="FGA52" s="303"/>
      <c r="FGB52" s="303"/>
      <c r="FGC52" s="303"/>
      <c r="FGD52" s="303"/>
      <c r="FGE52" s="303"/>
      <c r="FGF52" s="303"/>
      <c r="FGG52" s="303"/>
      <c r="FGH52" s="303"/>
      <c r="FGI52" s="303"/>
      <c r="FGJ52" s="303"/>
      <c r="FGK52" s="303"/>
      <c r="FGL52" s="303"/>
      <c r="FGM52" s="303"/>
      <c r="FGN52" s="303"/>
      <c r="FGO52" s="303"/>
      <c r="FGP52" s="303"/>
      <c r="FGQ52" s="303"/>
      <c r="FGR52" s="303"/>
      <c r="FGS52" s="303"/>
      <c r="FGT52" s="303"/>
      <c r="FGU52" s="303"/>
      <c r="FGV52" s="303"/>
      <c r="FGW52" s="303"/>
      <c r="FGX52" s="303"/>
      <c r="FGY52" s="303"/>
      <c r="FGZ52" s="303"/>
      <c r="FHA52" s="303"/>
      <c r="FHB52" s="303"/>
      <c r="FHC52" s="303"/>
      <c r="FHD52" s="303"/>
      <c r="FHE52" s="303"/>
      <c r="FHF52" s="303"/>
      <c r="FHG52" s="303"/>
      <c r="FHH52" s="303"/>
      <c r="FHI52" s="303"/>
      <c r="FHJ52" s="303"/>
      <c r="FHK52" s="303"/>
      <c r="FHL52" s="303"/>
      <c r="FHM52" s="303"/>
      <c r="FHN52" s="303"/>
      <c r="FHO52" s="303"/>
      <c r="FHP52" s="303"/>
      <c r="FHQ52" s="303"/>
      <c r="FHR52" s="303"/>
      <c r="FHS52" s="303"/>
      <c r="FHT52" s="303"/>
      <c r="FHU52" s="303"/>
      <c r="FHV52" s="303"/>
      <c r="FHW52" s="303"/>
      <c r="FHX52" s="303"/>
      <c r="FHY52" s="303"/>
      <c r="FHZ52" s="303"/>
      <c r="FIA52" s="303"/>
      <c r="FIB52" s="303"/>
      <c r="FIC52" s="303"/>
      <c r="FID52" s="303"/>
      <c r="FIE52" s="303"/>
      <c r="FIF52" s="303"/>
      <c r="FIG52" s="303"/>
      <c r="FIH52" s="303"/>
      <c r="FII52" s="303"/>
      <c r="FIJ52" s="303"/>
      <c r="FIK52" s="303"/>
      <c r="FIL52" s="303"/>
      <c r="FIM52" s="303"/>
      <c r="FIN52" s="303"/>
      <c r="FIO52" s="303"/>
      <c r="FIP52" s="303"/>
      <c r="FIQ52" s="303"/>
      <c r="FIR52" s="303"/>
      <c r="FIS52" s="303"/>
      <c r="FIT52" s="303"/>
      <c r="FIU52" s="303"/>
      <c r="FIV52" s="303"/>
      <c r="FIW52" s="303"/>
      <c r="FIX52" s="303"/>
      <c r="FIY52" s="303"/>
      <c r="FIZ52" s="303"/>
      <c r="FJA52" s="303"/>
      <c r="FJB52" s="303"/>
      <c r="FJC52" s="303"/>
      <c r="FJD52" s="303"/>
      <c r="FJE52" s="303"/>
      <c r="FJF52" s="303"/>
      <c r="FJG52" s="303"/>
      <c r="FJH52" s="303"/>
      <c r="FJI52" s="303"/>
      <c r="FJJ52" s="303"/>
      <c r="FJK52" s="303"/>
      <c r="FJL52" s="303"/>
      <c r="FJM52" s="303"/>
      <c r="FJN52" s="303"/>
      <c r="FJO52" s="303"/>
      <c r="FJP52" s="303"/>
      <c r="FJQ52" s="303"/>
      <c r="FJR52" s="303"/>
      <c r="FJS52" s="303"/>
      <c r="FJT52" s="303"/>
      <c r="FJU52" s="303"/>
      <c r="FJV52" s="303"/>
      <c r="FJW52" s="303"/>
      <c r="FJX52" s="303"/>
      <c r="FJY52" s="303"/>
      <c r="FJZ52" s="303"/>
      <c r="FKA52" s="303"/>
      <c r="FKB52" s="303"/>
      <c r="FKC52" s="303"/>
      <c r="FKD52" s="303"/>
      <c r="FKE52" s="303"/>
      <c r="FKF52" s="303"/>
      <c r="FKG52" s="303"/>
      <c r="FKH52" s="303"/>
      <c r="FKI52" s="303"/>
      <c r="FKJ52" s="303"/>
      <c r="FKK52" s="303"/>
      <c r="FKL52" s="303"/>
      <c r="FKM52" s="303"/>
      <c r="FKN52" s="303"/>
      <c r="FKO52" s="303"/>
      <c r="FKP52" s="303"/>
      <c r="FKQ52" s="303"/>
      <c r="FKR52" s="303"/>
      <c r="FKS52" s="303"/>
      <c r="FKT52" s="303"/>
      <c r="FKU52" s="303"/>
      <c r="FKV52" s="303"/>
      <c r="FKW52" s="303"/>
      <c r="FKX52" s="303"/>
      <c r="FKY52" s="303"/>
      <c r="FKZ52" s="303"/>
      <c r="FLA52" s="303"/>
      <c r="FLB52" s="303"/>
      <c r="FLC52" s="303"/>
      <c r="FLD52" s="303"/>
      <c r="FLE52" s="303"/>
      <c r="FLF52" s="303"/>
      <c r="FLG52" s="303"/>
      <c r="FLH52" s="303"/>
      <c r="FLI52" s="303"/>
      <c r="FLJ52" s="303"/>
      <c r="FLK52" s="303"/>
      <c r="FLL52" s="303"/>
      <c r="FLM52" s="303"/>
      <c r="FLN52" s="303"/>
      <c r="FLO52" s="303"/>
      <c r="FLP52" s="303"/>
      <c r="FLQ52" s="303"/>
      <c r="FLR52" s="303"/>
      <c r="FLS52" s="303"/>
      <c r="FLT52" s="303"/>
      <c r="FLU52" s="303"/>
      <c r="FLV52" s="303"/>
      <c r="FLW52" s="303"/>
      <c r="FLX52" s="303"/>
      <c r="FLY52" s="303"/>
      <c r="FLZ52" s="303"/>
      <c r="FMA52" s="303"/>
      <c r="FMB52" s="303"/>
      <c r="FMC52" s="303"/>
      <c r="FMD52" s="303"/>
      <c r="FME52" s="303"/>
      <c r="FMF52" s="303"/>
      <c r="FMG52" s="303"/>
      <c r="FMH52" s="303"/>
      <c r="FMI52" s="303"/>
      <c r="FMJ52" s="303"/>
      <c r="FMK52" s="303"/>
      <c r="FML52" s="303"/>
      <c r="FMM52" s="303"/>
      <c r="FMN52" s="303"/>
      <c r="FMO52" s="303"/>
      <c r="FMP52" s="303"/>
      <c r="FMQ52" s="303"/>
      <c r="FMR52" s="303"/>
      <c r="FMS52" s="303"/>
      <c r="FMT52" s="303"/>
      <c r="FMU52" s="303"/>
      <c r="FMV52" s="303"/>
      <c r="FMW52" s="303"/>
      <c r="FMX52" s="303"/>
      <c r="FMY52" s="303"/>
      <c r="FMZ52" s="303"/>
      <c r="FNA52" s="303"/>
      <c r="FNB52" s="303"/>
      <c r="FNC52" s="303"/>
      <c r="FND52" s="303"/>
      <c r="FNE52" s="303"/>
      <c r="FNF52" s="303"/>
      <c r="FNG52" s="303"/>
      <c r="FNH52" s="303"/>
      <c r="FNI52" s="303"/>
      <c r="FNJ52" s="303"/>
      <c r="FNK52" s="303"/>
      <c r="FNL52" s="303"/>
      <c r="FNM52" s="303"/>
      <c r="FNN52" s="303"/>
      <c r="FNO52" s="303"/>
      <c r="FNP52" s="303"/>
      <c r="FNQ52" s="303"/>
      <c r="FNR52" s="303"/>
      <c r="FNS52" s="303"/>
      <c r="FNT52" s="303"/>
      <c r="FNU52" s="303"/>
      <c r="FNV52" s="303"/>
      <c r="FNW52" s="303"/>
      <c r="FNX52" s="303"/>
      <c r="FNY52" s="303"/>
      <c r="FNZ52" s="303"/>
      <c r="FOA52" s="303"/>
      <c r="FOB52" s="303"/>
      <c r="FOC52" s="303"/>
      <c r="FOD52" s="303"/>
      <c r="FOE52" s="303"/>
      <c r="FOF52" s="303"/>
      <c r="FOG52" s="303"/>
      <c r="FOH52" s="303"/>
      <c r="FOI52" s="303"/>
      <c r="FOJ52" s="303"/>
      <c r="FOK52" s="303"/>
      <c r="FOL52" s="303"/>
      <c r="FOM52" s="303"/>
      <c r="FON52" s="303"/>
      <c r="FOO52" s="303"/>
      <c r="FOP52" s="303"/>
      <c r="FOQ52" s="303"/>
      <c r="FOR52" s="303"/>
      <c r="FOS52" s="303"/>
      <c r="FOT52" s="303"/>
      <c r="FOU52" s="303"/>
      <c r="FOV52" s="303"/>
      <c r="FOW52" s="303"/>
      <c r="FOX52" s="303"/>
      <c r="FOY52" s="303"/>
      <c r="FOZ52" s="303"/>
      <c r="FPA52" s="303"/>
      <c r="FPB52" s="303"/>
      <c r="FPC52" s="303"/>
      <c r="FPD52" s="303"/>
      <c r="FPE52" s="303"/>
      <c r="FPF52" s="303"/>
      <c r="FPG52" s="303"/>
      <c r="FPH52" s="303"/>
      <c r="FPI52" s="303"/>
      <c r="FPJ52" s="303"/>
      <c r="FPK52" s="303"/>
      <c r="FPL52" s="303"/>
      <c r="FPM52" s="303"/>
      <c r="FPN52" s="303"/>
      <c r="FPO52" s="303"/>
      <c r="FPP52" s="303"/>
      <c r="FPQ52" s="303"/>
      <c r="FPR52" s="303"/>
      <c r="FPS52" s="303"/>
      <c r="FPT52" s="303"/>
      <c r="FPU52" s="303"/>
      <c r="FPV52" s="303"/>
      <c r="FPW52" s="303"/>
      <c r="FPX52" s="303"/>
      <c r="FPY52" s="303"/>
      <c r="FPZ52" s="303"/>
      <c r="FQA52" s="303"/>
      <c r="FQB52" s="303"/>
      <c r="FQC52" s="303"/>
      <c r="FQD52" s="303"/>
      <c r="FQE52" s="303"/>
      <c r="FQF52" s="303"/>
      <c r="FQG52" s="303"/>
      <c r="FQH52" s="303"/>
      <c r="FQI52" s="303"/>
      <c r="FQJ52" s="303"/>
      <c r="FQK52" s="303"/>
      <c r="FQL52" s="303"/>
      <c r="FQM52" s="303"/>
      <c r="FQN52" s="303"/>
      <c r="FQO52" s="303"/>
      <c r="FQP52" s="303"/>
      <c r="FQQ52" s="303"/>
      <c r="FQR52" s="303"/>
      <c r="FQS52" s="303"/>
      <c r="FQT52" s="303"/>
      <c r="FQU52" s="303"/>
      <c r="FQV52" s="303"/>
      <c r="FQW52" s="303"/>
      <c r="FQX52" s="303"/>
      <c r="FQY52" s="303"/>
      <c r="FQZ52" s="303"/>
      <c r="FRA52" s="303"/>
      <c r="FRB52" s="303"/>
      <c r="FRC52" s="303"/>
      <c r="FRD52" s="303"/>
      <c r="FRE52" s="303"/>
      <c r="FRF52" s="303"/>
      <c r="FRG52" s="303"/>
      <c r="FRH52" s="303"/>
      <c r="FRI52" s="303"/>
      <c r="FRJ52" s="303"/>
      <c r="FRK52" s="303"/>
      <c r="FRL52" s="303"/>
      <c r="FRM52" s="303"/>
      <c r="FRN52" s="303"/>
      <c r="FRO52" s="303"/>
      <c r="FRP52" s="303"/>
      <c r="FRQ52" s="303"/>
      <c r="FRR52" s="303"/>
      <c r="FRS52" s="303"/>
      <c r="FRT52" s="303"/>
      <c r="FRU52" s="303"/>
      <c r="FRV52" s="303"/>
      <c r="FRW52" s="303"/>
      <c r="FRX52" s="303"/>
      <c r="FRY52" s="303"/>
      <c r="FRZ52" s="303"/>
      <c r="FSA52" s="303"/>
      <c r="FSB52" s="303"/>
      <c r="FSC52" s="303"/>
      <c r="FSD52" s="303"/>
      <c r="FSE52" s="303"/>
      <c r="FSF52" s="303"/>
      <c r="FSG52" s="303"/>
      <c r="FSH52" s="303"/>
      <c r="FSI52" s="303"/>
      <c r="FSJ52" s="303"/>
      <c r="FSK52" s="303"/>
      <c r="FSL52" s="303"/>
      <c r="FSM52" s="303"/>
      <c r="FSN52" s="303"/>
      <c r="FSO52" s="303"/>
      <c r="FSP52" s="303"/>
      <c r="FSQ52" s="303"/>
      <c r="FSR52" s="303"/>
      <c r="FSS52" s="303"/>
      <c r="FST52" s="303"/>
      <c r="FSU52" s="303"/>
      <c r="FSV52" s="303"/>
      <c r="FSW52" s="303"/>
      <c r="FSX52" s="303"/>
      <c r="FSY52" s="303"/>
      <c r="FSZ52" s="303"/>
      <c r="FTA52" s="303"/>
      <c r="FTB52" s="303"/>
      <c r="FTC52" s="303"/>
      <c r="FTD52" s="303"/>
      <c r="FTE52" s="303"/>
      <c r="FTF52" s="303"/>
      <c r="FTG52" s="303"/>
      <c r="FTH52" s="303"/>
      <c r="FTI52" s="303"/>
      <c r="FTJ52" s="303"/>
      <c r="FTK52" s="303"/>
      <c r="FTL52" s="303"/>
      <c r="FTM52" s="303"/>
      <c r="FTN52" s="303"/>
      <c r="FTO52" s="303"/>
      <c r="FTP52" s="303"/>
      <c r="FTQ52" s="303"/>
      <c r="FTR52" s="303"/>
      <c r="FTS52" s="303"/>
      <c r="FTT52" s="303"/>
      <c r="FTU52" s="303"/>
      <c r="FTV52" s="303"/>
      <c r="FTW52" s="303"/>
      <c r="FTX52" s="303"/>
      <c r="FTY52" s="303"/>
      <c r="FTZ52" s="303"/>
      <c r="FUA52" s="303"/>
      <c r="FUB52" s="303"/>
      <c r="FUC52" s="303"/>
      <c r="FUD52" s="303"/>
      <c r="FUE52" s="303"/>
      <c r="FUF52" s="303"/>
      <c r="FUG52" s="303"/>
      <c r="FUH52" s="303"/>
      <c r="FUI52" s="303"/>
      <c r="FUJ52" s="303"/>
      <c r="FUK52" s="303"/>
      <c r="FUL52" s="303"/>
      <c r="FUM52" s="303"/>
      <c r="FUN52" s="303"/>
      <c r="FUO52" s="303"/>
      <c r="FUP52" s="303"/>
      <c r="FUQ52" s="303"/>
      <c r="FUR52" s="303"/>
      <c r="FUS52" s="303"/>
      <c r="FUT52" s="303"/>
      <c r="FUU52" s="303"/>
      <c r="FUV52" s="303"/>
      <c r="FUW52" s="303"/>
      <c r="FUX52" s="303"/>
      <c r="FUY52" s="303"/>
      <c r="FUZ52" s="303"/>
      <c r="FVA52" s="303"/>
      <c r="FVB52" s="303"/>
      <c r="FVC52" s="303"/>
      <c r="FVD52" s="303"/>
      <c r="FVE52" s="303"/>
      <c r="FVF52" s="303"/>
      <c r="FVG52" s="303"/>
      <c r="FVH52" s="303"/>
      <c r="FVI52" s="303"/>
      <c r="FVJ52" s="303"/>
      <c r="FVK52" s="303"/>
      <c r="FVL52" s="303"/>
      <c r="FVM52" s="303"/>
      <c r="FVN52" s="303"/>
      <c r="FVO52" s="303"/>
      <c r="FVP52" s="303"/>
      <c r="FVQ52" s="303"/>
      <c r="FVR52" s="303"/>
      <c r="FVS52" s="303"/>
      <c r="FVT52" s="303"/>
      <c r="FVU52" s="303"/>
      <c r="FVV52" s="303"/>
      <c r="FVW52" s="303"/>
      <c r="FVX52" s="303"/>
      <c r="FVY52" s="303"/>
      <c r="FVZ52" s="303"/>
      <c r="FWA52" s="303"/>
      <c r="FWB52" s="303"/>
      <c r="FWC52" s="303"/>
      <c r="FWD52" s="303"/>
      <c r="FWE52" s="303"/>
      <c r="FWF52" s="303"/>
      <c r="FWG52" s="303"/>
      <c r="FWH52" s="303"/>
      <c r="FWI52" s="303"/>
      <c r="FWJ52" s="303"/>
      <c r="FWK52" s="303"/>
      <c r="FWL52" s="303"/>
      <c r="FWM52" s="303"/>
      <c r="FWN52" s="303"/>
      <c r="FWO52" s="303"/>
      <c r="FWP52" s="303"/>
      <c r="FWQ52" s="303"/>
      <c r="FWR52" s="303"/>
      <c r="FWS52" s="303"/>
      <c r="FWT52" s="303"/>
      <c r="FWU52" s="303"/>
      <c r="FWV52" s="303"/>
      <c r="FWW52" s="303"/>
      <c r="FWX52" s="303"/>
      <c r="FWY52" s="303"/>
      <c r="FWZ52" s="303"/>
      <c r="FXA52" s="303"/>
      <c r="FXB52" s="303"/>
      <c r="FXC52" s="303"/>
      <c r="FXD52" s="303"/>
      <c r="FXE52" s="303"/>
      <c r="FXF52" s="303"/>
      <c r="FXG52" s="303"/>
      <c r="FXH52" s="303"/>
      <c r="FXI52" s="303"/>
      <c r="FXJ52" s="303"/>
      <c r="FXK52" s="303"/>
      <c r="FXL52" s="303"/>
      <c r="FXM52" s="303"/>
      <c r="FXN52" s="303"/>
      <c r="FXO52" s="303"/>
      <c r="FXP52" s="303"/>
      <c r="FXQ52" s="303"/>
      <c r="FXR52" s="303"/>
      <c r="FXS52" s="303"/>
      <c r="FXT52" s="303"/>
      <c r="FXU52" s="303"/>
      <c r="FXV52" s="303"/>
      <c r="FXW52" s="303"/>
      <c r="FXX52" s="303"/>
      <c r="FXY52" s="303"/>
      <c r="FXZ52" s="303"/>
      <c r="FYA52" s="303"/>
      <c r="FYB52" s="303"/>
      <c r="FYC52" s="303"/>
      <c r="FYD52" s="303"/>
      <c r="FYE52" s="303"/>
      <c r="FYF52" s="303"/>
      <c r="FYG52" s="303"/>
      <c r="FYH52" s="303"/>
      <c r="FYI52" s="303"/>
      <c r="FYJ52" s="303"/>
      <c r="FYK52" s="303"/>
      <c r="FYL52" s="303"/>
      <c r="FYM52" s="303"/>
      <c r="FYN52" s="303"/>
      <c r="FYO52" s="303"/>
      <c r="FYP52" s="303"/>
      <c r="FYQ52" s="303"/>
      <c r="FYR52" s="303"/>
      <c r="FYS52" s="303"/>
      <c r="FYT52" s="303"/>
      <c r="FYU52" s="303"/>
      <c r="FYV52" s="303"/>
      <c r="FYW52" s="303"/>
      <c r="FYX52" s="303"/>
      <c r="FYY52" s="303"/>
      <c r="FYZ52" s="303"/>
      <c r="FZA52" s="303"/>
      <c r="FZB52" s="303"/>
      <c r="FZC52" s="303"/>
      <c r="FZD52" s="303"/>
      <c r="FZE52" s="303"/>
      <c r="FZF52" s="303"/>
      <c r="FZG52" s="303"/>
      <c r="FZH52" s="303"/>
      <c r="FZI52" s="303"/>
      <c r="FZJ52" s="303"/>
      <c r="FZK52" s="303"/>
      <c r="FZL52" s="303"/>
      <c r="FZM52" s="303"/>
      <c r="FZN52" s="303"/>
      <c r="FZO52" s="303"/>
      <c r="FZP52" s="303"/>
      <c r="FZQ52" s="303"/>
      <c r="FZR52" s="303"/>
      <c r="FZS52" s="303"/>
      <c r="FZT52" s="303"/>
      <c r="FZU52" s="303"/>
      <c r="FZV52" s="303"/>
      <c r="FZW52" s="303"/>
      <c r="FZX52" s="303"/>
      <c r="FZY52" s="303"/>
      <c r="FZZ52" s="303"/>
      <c r="GAA52" s="303"/>
      <c r="GAB52" s="303"/>
      <c r="GAC52" s="303"/>
      <c r="GAD52" s="303"/>
      <c r="GAE52" s="303"/>
      <c r="GAF52" s="303"/>
      <c r="GAG52" s="303"/>
      <c r="GAH52" s="303"/>
      <c r="GAI52" s="303"/>
      <c r="GAJ52" s="303"/>
      <c r="GAK52" s="303"/>
      <c r="GAL52" s="303"/>
      <c r="GAM52" s="303"/>
      <c r="GAN52" s="303"/>
      <c r="GAO52" s="303"/>
      <c r="GAP52" s="303"/>
      <c r="GAQ52" s="303"/>
      <c r="GAR52" s="303"/>
      <c r="GAS52" s="303"/>
      <c r="GAT52" s="303"/>
      <c r="GAU52" s="303"/>
      <c r="GAV52" s="303"/>
      <c r="GAW52" s="303"/>
      <c r="GAX52" s="303"/>
      <c r="GAY52" s="303"/>
      <c r="GAZ52" s="303"/>
      <c r="GBA52" s="303"/>
      <c r="GBB52" s="303"/>
      <c r="GBC52" s="303"/>
      <c r="GBD52" s="303"/>
      <c r="GBE52" s="303"/>
      <c r="GBF52" s="303"/>
      <c r="GBG52" s="303"/>
      <c r="GBH52" s="303"/>
      <c r="GBI52" s="303"/>
      <c r="GBJ52" s="303"/>
      <c r="GBK52" s="303"/>
      <c r="GBL52" s="303"/>
      <c r="GBM52" s="303"/>
      <c r="GBN52" s="303"/>
      <c r="GBO52" s="303"/>
      <c r="GBP52" s="303"/>
      <c r="GBQ52" s="303"/>
      <c r="GBR52" s="303"/>
      <c r="GBS52" s="303"/>
      <c r="GBT52" s="303"/>
      <c r="GBU52" s="303"/>
      <c r="GBV52" s="303"/>
      <c r="GBW52" s="303"/>
      <c r="GBX52" s="303"/>
      <c r="GBY52" s="303"/>
      <c r="GBZ52" s="303"/>
      <c r="GCA52" s="303"/>
      <c r="GCB52" s="303"/>
      <c r="GCC52" s="303"/>
      <c r="GCD52" s="303"/>
      <c r="GCE52" s="303"/>
      <c r="GCF52" s="303"/>
      <c r="GCG52" s="303"/>
      <c r="GCH52" s="303"/>
      <c r="GCI52" s="303"/>
      <c r="GCJ52" s="303"/>
      <c r="GCK52" s="303"/>
      <c r="GCL52" s="303"/>
      <c r="GCM52" s="303"/>
      <c r="GCN52" s="303"/>
      <c r="GCO52" s="303"/>
      <c r="GCP52" s="303"/>
      <c r="GCQ52" s="303"/>
      <c r="GCR52" s="303"/>
      <c r="GCS52" s="303"/>
      <c r="GCT52" s="303"/>
      <c r="GCU52" s="303"/>
      <c r="GCV52" s="303"/>
      <c r="GCW52" s="303"/>
      <c r="GCX52" s="303"/>
      <c r="GCY52" s="303"/>
      <c r="GCZ52" s="303"/>
      <c r="GDA52" s="303"/>
      <c r="GDB52" s="303"/>
      <c r="GDC52" s="303"/>
      <c r="GDD52" s="303"/>
      <c r="GDE52" s="303"/>
      <c r="GDF52" s="303"/>
      <c r="GDG52" s="303"/>
      <c r="GDH52" s="303"/>
      <c r="GDI52" s="303"/>
      <c r="GDJ52" s="303"/>
      <c r="GDK52" s="303"/>
      <c r="GDL52" s="303"/>
      <c r="GDM52" s="303"/>
      <c r="GDN52" s="303"/>
      <c r="GDO52" s="303"/>
      <c r="GDP52" s="303"/>
      <c r="GDQ52" s="303"/>
      <c r="GDR52" s="303"/>
      <c r="GDS52" s="303"/>
      <c r="GDT52" s="303"/>
      <c r="GDU52" s="303"/>
      <c r="GDV52" s="303"/>
      <c r="GDW52" s="303"/>
      <c r="GDX52" s="303"/>
      <c r="GDY52" s="303"/>
      <c r="GDZ52" s="303"/>
      <c r="GEA52" s="303"/>
      <c r="GEB52" s="303"/>
      <c r="GEC52" s="303"/>
      <c r="GED52" s="303"/>
      <c r="GEE52" s="303"/>
      <c r="GEF52" s="303"/>
      <c r="GEG52" s="303"/>
      <c r="GEH52" s="303"/>
      <c r="GEI52" s="303"/>
      <c r="GEJ52" s="303"/>
      <c r="GEK52" s="303"/>
      <c r="GEL52" s="303"/>
      <c r="GEM52" s="303"/>
      <c r="GEN52" s="303"/>
      <c r="GEO52" s="303"/>
      <c r="GEP52" s="303"/>
      <c r="GEQ52" s="303"/>
      <c r="GER52" s="303"/>
      <c r="GES52" s="303"/>
      <c r="GET52" s="303"/>
      <c r="GEU52" s="303"/>
      <c r="GEV52" s="303"/>
      <c r="GEW52" s="303"/>
      <c r="GEX52" s="303"/>
      <c r="GEY52" s="303"/>
      <c r="GEZ52" s="303"/>
      <c r="GFA52" s="303"/>
      <c r="GFB52" s="303"/>
      <c r="GFC52" s="303"/>
      <c r="GFD52" s="303"/>
      <c r="GFE52" s="303"/>
      <c r="GFF52" s="303"/>
      <c r="GFG52" s="303"/>
      <c r="GFH52" s="303"/>
      <c r="GFI52" s="303"/>
      <c r="GFJ52" s="303"/>
      <c r="GFK52" s="303"/>
      <c r="GFL52" s="303"/>
      <c r="GFM52" s="303"/>
      <c r="GFN52" s="303"/>
      <c r="GFO52" s="303"/>
      <c r="GFP52" s="303"/>
      <c r="GFQ52" s="303"/>
      <c r="GFR52" s="303"/>
      <c r="GFS52" s="303"/>
      <c r="GFT52" s="303"/>
      <c r="GFU52" s="303"/>
      <c r="GFV52" s="303"/>
      <c r="GFW52" s="303"/>
      <c r="GFX52" s="303"/>
      <c r="GFY52" s="303"/>
      <c r="GFZ52" s="303"/>
      <c r="GGA52" s="303"/>
      <c r="GGB52" s="303"/>
      <c r="GGC52" s="303"/>
      <c r="GGD52" s="303"/>
      <c r="GGE52" s="303"/>
      <c r="GGF52" s="303"/>
      <c r="GGG52" s="303"/>
      <c r="GGH52" s="303"/>
      <c r="GGI52" s="303"/>
      <c r="GGJ52" s="303"/>
      <c r="GGK52" s="303"/>
      <c r="GGL52" s="303"/>
      <c r="GGM52" s="303"/>
      <c r="GGN52" s="303"/>
      <c r="GGO52" s="303"/>
      <c r="GGP52" s="303"/>
      <c r="GGQ52" s="303"/>
      <c r="GGR52" s="303"/>
      <c r="GGS52" s="303"/>
      <c r="GGT52" s="303"/>
      <c r="GGU52" s="303"/>
      <c r="GGV52" s="303"/>
      <c r="GGW52" s="303"/>
      <c r="GGX52" s="303"/>
      <c r="GGY52" s="303"/>
      <c r="GGZ52" s="303"/>
      <c r="GHA52" s="303"/>
      <c r="GHB52" s="303"/>
      <c r="GHC52" s="303"/>
      <c r="GHD52" s="303"/>
      <c r="GHE52" s="303"/>
      <c r="GHF52" s="303"/>
      <c r="GHG52" s="303"/>
      <c r="GHH52" s="303"/>
      <c r="GHI52" s="303"/>
      <c r="GHJ52" s="303"/>
      <c r="GHK52" s="303"/>
      <c r="GHL52" s="303"/>
      <c r="GHM52" s="303"/>
      <c r="GHN52" s="303"/>
      <c r="GHO52" s="303"/>
      <c r="GHP52" s="303"/>
      <c r="GHQ52" s="303"/>
      <c r="GHR52" s="303"/>
      <c r="GHS52" s="303"/>
      <c r="GHT52" s="303"/>
      <c r="GHU52" s="303"/>
      <c r="GHV52" s="303"/>
      <c r="GHW52" s="303"/>
      <c r="GHX52" s="303"/>
      <c r="GHY52" s="303"/>
      <c r="GHZ52" s="303"/>
      <c r="GIA52" s="303"/>
      <c r="GIB52" s="303"/>
      <c r="GIC52" s="303"/>
      <c r="GID52" s="303"/>
      <c r="GIE52" s="303"/>
      <c r="GIF52" s="303"/>
      <c r="GIG52" s="303"/>
      <c r="GIH52" s="303"/>
      <c r="GII52" s="303"/>
      <c r="GIJ52" s="303"/>
      <c r="GIK52" s="303"/>
      <c r="GIL52" s="303"/>
      <c r="GIM52" s="303"/>
      <c r="GIN52" s="303"/>
      <c r="GIO52" s="303"/>
      <c r="GIP52" s="303"/>
      <c r="GIQ52" s="303"/>
      <c r="GIR52" s="303"/>
      <c r="GIS52" s="303"/>
      <c r="GIT52" s="303"/>
      <c r="GIU52" s="303"/>
      <c r="GIV52" s="303"/>
      <c r="GIW52" s="303"/>
      <c r="GIX52" s="303"/>
      <c r="GIY52" s="303"/>
      <c r="GIZ52" s="303"/>
      <c r="GJA52" s="303"/>
      <c r="GJB52" s="303"/>
      <c r="GJC52" s="303"/>
      <c r="GJD52" s="303"/>
      <c r="GJE52" s="303"/>
      <c r="GJF52" s="303"/>
      <c r="GJG52" s="303"/>
      <c r="GJH52" s="303"/>
      <c r="GJI52" s="303"/>
      <c r="GJJ52" s="303"/>
      <c r="GJK52" s="303"/>
      <c r="GJL52" s="303"/>
      <c r="GJM52" s="303"/>
      <c r="GJN52" s="303"/>
      <c r="GJO52" s="303"/>
      <c r="GJP52" s="303"/>
      <c r="GJQ52" s="303"/>
      <c r="GJR52" s="303"/>
      <c r="GJS52" s="303"/>
      <c r="GJT52" s="303"/>
      <c r="GJU52" s="303"/>
      <c r="GJV52" s="303"/>
      <c r="GJW52" s="303"/>
      <c r="GJX52" s="303"/>
      <c r="GJY52" s="303"/>
      <c r="GJZ52" s="303"/>
      <c r="GKA52" s="303"/>
      <c r="GKB52" s="303"/>
      <c r="GKC52" s="303"/>
      <c r="GKD52" s="303"/>
      <c r="GKE52" s="303"/>
      <c r="GKF52" s="303"/>
      <c r="GKG52" s="303"/>
      <c r="GKH52" s="303"/>
      <c r="GKI52" s="303"/>
      <c r="GKJ52" s="303"/>
      <c r="GKK52" s="303"/>
      <c r="GKL52" s="303"/>
      <c r="GKM52" s="303"/>
      <c r="GKN52" s="303"/>
      <c r="GKO52" s="303"/>
      <c r="GKP52" s="303"/>
      <c r="GKQ52" s="303"/>
      <c r="GKR52" s="303"/>
      <c r="GKS52" s="303"/>
      <c r="GKT52" s="303"/>
      <c r="GKU52" s="303"/>
      <c r="GKV52" s="303"/>
      <c r="GKW52" s="303"/>
      <c r="GKX52" s="303"/>
      <c r="GKY52" s="303"/>
      <c r="GKZ52" s="303"/>
      <c r="GLA52" s="303"/>
      <c r="GLB52" s="303"/>
      <c r="GLC52" s="303"/>
      <c r="GLD52" s="303"/>
      <c r="GLE52" s="303"/>
      <c r="GLF52" s="303"/>
      <c r="GLG52" s="303"/>
      <c r="GLH52" s="303"/>
      <c r="GLI52" s="303"/>
      <c r="GLJ52" s="303"/>
      <c r="GLK52" s="303"/>
      <c r="GLL52" s="303"/>
      <c r="GLM52" s="303"/>
      <c r="GLN52" s="303"/>
      <c r="GLO52" s="303"/>
      <c r="GLP52" s="303"/>
      <c r="GLQ52" s="303"/>
      <c r="GLR52" s="303"/>
      <c r="GLS52" s="303"/>
      <c r="GLT52" s="303"/>
      <c r="GLU52" s="303"/>
      <c r="GLV52" s="303"/>
      <c r="GLW52" s="303"/>
      <c r="GLX52" s="303"/>
      <c r="GLY52" s="303"/>
      <c r="GLZ52" s="303"/>
      <c r="GMA52" s="303"/>
      <c r="GMB52" s="303"/>
      <c r="GMC52" s="303"/>
      <c r="GMD52" s="303"/>
      <c r="GME52" s="303"/>
      <c r="GMF52" s="303"/>
      <c r="GMG52" s="303"/>
      <c r="GMH52" s="303"/>
      <c r="GMI52" s="303"/>
      <c r="GMJ52" s="303"/>
      <c r="GMK52" s="303"/>
      <c r="GML52" s="303"/>
      <c r="GMM52" s="303"/>
      <c r="GMN52" s="303"/>
      <c r="GMO52" s="303"/>
      <c r="GMP52" s="303"/>
      <c r="GMQ52" s="303"/>
      <c r="GMR52" s="303"/>
      <c r="GMS52" s="303"/>
      <c r="GMT52" s="303"/>
      <c r="GMU52" s="303"/>
      <c r="GMV52" s="303"/>
      <c r="GMW52" s="303"/>
      <c r="GMX52" s="303"/>
      <c r="GMY52" s="303"/>
      <c r="GMZ52" s="303"/>
      <c r="GNA52" s="303"/>
      <c r="GNB52" s="303"/>
      <c r="GNC52" s="303"/>
      <c r="GND52" s="303"/>
      <c r="GNE52" s="303"/>
      <c r="GNF52" s="303"/>
      <c r="GNG52" s="303"/>
      <c r="GNH52" s="303"/>
      <c r="GNI52" s="303"/>
      <c r="GNJ52" s="303"/>
      <c r="GNK52" s="303"/>
      <c r="GNL52" s="303"/>
      <c r="GNM52" s="303"/>
      <c r="GNN52" s="303"/>
      <c r="GNO52" s="303"/>
      <c r="GNP52" s="303"/>
      <c r="GNQ52" s="303"/>
      <c r="GNR52" s="303"/>
      <c r="GNS52" s="303"/>
      <c r="GNT52" s="303"/>
      <c r="GNU52" s="303"/>
      <c r="GNV52" s="303"/>
      <c r="GNW52" s="303"/>
      <c r="GNX52" s="303"/>
      <c r="GNY52" s="303"/>
      <c r="GNZ52" s="303"/>
      <c r="GOA52" s="303"/>
      <c r="GOB52" s="303"/>
      <c r="GOC52" s="303"/>
      <c r="GOD52" s="303"/>
      <c r="GOE52" s="303"/>
      <c r="GOF52" s="303"/>
      <c r="GOG52" s="303"/>
      <c r="GOH52" s="303"/>
      <c r="GOI52" s="303"/>
      <c r="GOJ52" s="303"/>
      <c r="GOK52" s="303"/>
      <c r="GOL52" s="303"/>
      <c r="GOM52" s="303"/>
      <c r="GON52" s="303"/>
      <c r="GOO52" s="303"/>
      <c r="GOP52" s="303"/>
      <c r="GOQ52" s="303"/>
      <c r="GOR52" s="303"/>
      <c r="GOS52" s="303"/>
      <c r="GOT52" s="303"/>
      <c r="GOU52" s="303"/>
      <c r="GOV52" s="303"/>
      <c r="GOW52" s="303"/>
      <c r="GOX52" s="303"/>
      <c r="GOY52" s="303"/>
      <c r="GOZ52" s="303"/>
      <c r="GPA52" s="303"/>
      <c r="GPB52" s="303"/>
      <c r="GPC52" s="303"/>
      <c r="GPD52" s="303"/>
      <c r="GPE52" s="303"/>
      <c r="GPF52" s="303"/>
      <c r="GPG52" s="303"/>
      <c r="GPH52" s="303"/>
      <c r="GPI52" s="303"/>
      <c r="GPJ52" s="303"/>
      <c r="GPK52" s="303"/>
      <c r="GPL52" s="303"/>
      <c r="GPM52" s="303"/>
      <c r="GPN52" s="303"/>
      <c r="GPO52" s="303"/>
      <c r="GPP52" s="303"/>
      <c r="GPQ52" s="303"/>
      <c r="GPR52" s="303"/>
      <c r="GPS52" s="303"/>
      <c r="GPT52" s="303"/>
      <c r="GPU52" s="303"/>
      <c r="GPV52" s="303"/>
      <c r="GPW52" s="303"/>
      <c r="GPX52" s="303"/>
      <c r="GPY52" s="303"/>
      <c r="GPZ52" s="303"/>
      <c r="GQA52" s="303"/>
      <c r="GQB52" s="303"/>
      <c r="GQC52" s="303"/>
      <c r="GQD52" s="303"/>
      <c r="GQE52" s="303"/>
      <c r="GQF52" s="303"/>
      <c r="GQG52" s="303"/>
      <c r="GQH52" s="303"/>
      <c r="GQI52" s="303"/>
      <c r="GQJ52" s="303"/>
      <c r="GQK52" s="303"/>
      <c r="GQL52" s="303"/>
      <c r="GQM52" s="303"/>
      <c r="GQN52" s="303"/>
      <c r="GQO52" s="303"/>
      <c r="GQP52" s="303"/>
      <c r="GQQ52" s="303"/>
      <c r="GQR52" s="303"/>
      <c r="GQS52" s="303"/>
      <c r="GQT52" s="303"/>
      <c r="GQU52" s="303"/>
      <c r="GQV52" s="303"/>
      <c r="GQW52" s="303"/>
      <c r="GQX52" s="303"/>
      <c r="GQY52" s="303"/>
      <c r="GQZ52" s="303"/>
      <c r="GRA52" s="303"/>
      <c r="GRB52" s="303"/>
      <c r="GRC52" s="303"/>
      <c r="GRD52" s="303"/>
      <c r="GRE52" s="303"/>
      <c r="GRF52" s="303"/>
      <c r="GRG52" s="303"/>
      <c r="GRH52" s="303"/>
      <c r="GRI52" s="303"/>
      <c r="GRJ52" s="303"/>
      <c r="GRK52" s="303"/>
      <c r="GRL52" s="303"/>
      <c r="GRM52" s="303"/>
      <c r="GRN52" s="303"/>
      <c r="GRO52" s="303"/>
      <c r="GRP52" s="303"/>
      <c r="GRQ52" s="303"/>
      <c r="GRR52" s="303"/>
      <c r="GRS52" s="303"/>
      <c r="GRT52" s="303"/>
      <c r="GRU52" s="303"/>
      <c r="GRV52" s="303"/>
      <c r="GRW52" s="303"/>
      <c r="GRX52" s="303"/>
      <c r="GRY52" s="303"/>
      <c r="GRZ52" s="303"/>
      <c r="GSA52" s="303"/>
      <c r="GSB52" s="303"/>
      <c r="GSC52" s="303"/>
      <c r="GSD52" s="303"/>
      <c r="GSE52" s="303"/>
      <c r="GSF52" s="303"/>
      <c r="GSG52" s="303"/>
      <c r="GSH52" s="303"/>
      <c r="GSI52" s="303"/>
      <c r="GSJ52" s="303"/>
      <c r="GSK52" s="303"/>
      <c r="GSL52" s="303"/>
      <c r="GSM52" s="303"/>
      <c r="GSN52" s="303"/>
      <c r="GSO52" s="303"/>
      <c r="GSP52" s="303"/>
      <c r="GSQ52" s="303"/>
      <c r="GSR52" s="303"/>
      <c r="GSS52" s="303"/>
      <c r="GST52" s="303"/>
      <c r="GSU52" s="303"/>
      <c r="GSV52" s="303"/>
      <c r="GSW52" s="303"/>
      <c r="GSX52" s="303"/>
      <c r="GSY52" s="303"/>
      <c r="GSZ52" s="303"/>
      <c r="GTA52" s="303"/>
      <c r="GTB52" s="303"/>
      <c r="GTC52" s="303"/>
      <c r="GTD52" s="303"/>
      <c r="GTE52" s="303"/>
      <c r="GTF52" s="303"/>
      <c r="GTG52" s="303"/>
      <c r="GTH52" s="303"/>
      <c r="GTI52" s="303"/>
      <c r="GTJ52" s="303"/>
      <c r="GTK52" s="303"/>
      <c r="GTL52" s="303"/>
      <c r="GTM52" s="303"/>
      <c r="GTN52" s="303"/>
      <c r="GTO52" s="303"/>
      <c r="GTP52" s="303"/>
      <c r="GTQ52" s="303"/>
      <c r="GTR52" s="303"/>
      <c r="GTS52" s="303"/>
      <c r="GTT52" s="303"/>
      <c r="GTU52" s="303"/>
      <c r="GTV52" s="303"/>
      <c r="GTW52" s="303"/>
      <c r="GTX52" s="303"/>
      <c r="GTY52" s="303"/>
      <c r="GTZ52" s="303"/>
      <c r="GUA52" s="303"/>
      <c r="GUB52" s="303"/>
      <c r="GUC52" s="303"/>
      <c r="GUD52" s="303"/>
      <c r="GUE52" s="303"/>
      <c r="GUF52" s="303"/>
      <c r="GUG52" s="303"/>
      <c r="GUH52" s="303"/>
      <c r="GUI52" s="303"/>
      <c r="GUJ52" s="303"/>
      <c r="GUK52" s="303"/>
      <c r="GUL52" s="303"/>
      <c r="GUM52" s="303"/>
      <c r="GUN52" s="303"/>
      <c r="GUO52" s="303"/>
      <c r="GUP52" s="303"/>
      <c r="GUQ52" s="303"/>
      <c r="GUR52" s="303"/>
      <c r="GUS52" s="303"/>
      <c r="GUT52" s="303"/>
      <c r="GUU52" s="303"/>
      <c r="GUV52" s="303"/>
      <c r="GUW52" s="303"/>
      <c r="GUX52" s="303"/>
      <c r="GUY52" s="303"/>
      <c r="GUZ52" s="303"/>
      <c r="GVA52" s="303"/>
      <c r="GVB52" s="303"/>
      <c r="GVC52" s="303"/>
      <c r="GVD52" s="303"/>
      <c r="GVE52" s="303"/>
      <c r="GVF52" s="303"/>
      <c r="GVG52" s="303"/>
      <c r="GVH52" s="303"/>
      <c r="GVI52" s="303"/>
      <c r="GVJ52" s="303"/>
      <c r="GVK52" s="303"/>
      <c r="GVL52" s="303"/>
      <c r="GVM52" s="303"/>
      <c r="GVN52" s="303"/>
      <c r="GVO52" s="303"/>
      <c r="GVP52" s="303"/>
      <c r="GVQ52" s="303"/>
      <c r="GVR52" s="303"/>
      <c r="GVS52" s="303"/>
      <c r="GVT52" s="303"/>
      <c r="GVU52" s="303"/>
      <c r="GVV52" s="303"/>
      <c r="GVW52" s="303"/>
      <c r="GVX52" s="303"/>
      <c r="GVY52" s="303"/>
      <c r="GVZ52" s="303"/>
      <c r="GWA52" s="303"/>
      <c r="GWB52" s="303"/>
      <c r="GWC52" s="303"/>
      <c r="GWD52" s="303"/>
      <c r="GWE52" s="303"/>
      <c r="GWF52" s="303"/>
      <c r="GWG52" s="303"/>
      <c r="GWH52" s="303"/>
      <c r="GWI52" s="303"/>
      <c r="GWJ52" s="303"/>
      <c r="GWK52" s="303"/>
      <c r="GWL52" s="303"/>
      <c r="GWM52" s="303"/>
      <c r="GWN52" s="303"/>
      <c r="GWO52" s="303"/>
      <c r="GWP52" s="303"/>
      <c r="GWQ52" s="303"/>
      <c r="GWR52" s="303"/>
      <c r="GWS52" s="303"/>
      <c r="GWT52" s="303"/>
      <c r="GWU52" s="303"/>
      <c r="GWV52" s="303"/>
      <c r="GWW52" s="303"/>
      <c r="GWX52" s="303"/>
      <c r="GWY52" s="303"/>
      <c r="GWZ52" s="303"/>
      <c r="GXA52" s="303"/>
      <c r="GXB52" s="303"/>
      <c r="GXC52" s="303"/>
      <c r="GXD52" s="303"/>
      <c r="GXE52" s="303"/>
      <c r="GXF52" s="303"/>
      <c r="GXG52" s="303"/>
      <c r="GXH52" s="303"/>
      <c r="GXI52" s="303"/>
      <c r="GXJ52" s="303"/>
      <c r="GXK52" s="303"/>
      <c r="GXL52" s="303"/>
      <c r="GXM52" s="303"/>
      <c r="GXN52" s="303"/>
      <c r="GXO52" s="303"/>
      <c r="GXP52" s="303"/>
      <c r="GXQ52" s="303"/>
      <c r="GXR52" s="303"/>
      <c r="GXS52" s="303"/>
      <c r="GXT52" s="303"/>
      <c r="GXU52" s="303"/>
      <c r="GXV52" s="303"/>
      <c r="GXW52" s="303"/>
      <c r="GXX52" s="303"/>
      <c r="GXY52" s="303"/>
      <c r="GXZ52" s="303"/>
      <c r="GYA52" s="303"/>
      <c r="GYB52" s="303"/>
      <c r="GYC52" s="303"/>
      <c r="GYD52" s="303"/>
      <c r="GYE52" s="303"/>
      <c r="GYF52" s="303"/>
      <c r="GYG52" s="303"/>
      <c r="GYH52" s="303"/>
      <c r="GYI52" s="303"/>
      <c r="GYJ52" s="303"/>
      <c r="GYK52" s="303"/>
      <c r="GYL52" s="303"/>
      <c r="GYM52" s="303"/>
      <c r="GYN52" s="303"/>
      <c r="GYO52" s="303"/>
      <c r="GYP52" s="303"/>
      <c r="GYQ52" s="303"/>
      <c r="GYR52" s="303"/>
      <c r="GYS52" s="303"/>
      <c r="GYT52" s="303"/>
      <c r="GYU52" s="303"/>
      <c r="GYV52" s="303"/>
      <c r="GYW52" s="303"/>
      <c r="GYX52" s="303"/>
      <c r="GYY52" s="303"/>
      <c r="GYZ52" s="303"/>
      <c r="GZA52" s="303"/>
      <c r="GZB52" s="303"/>
      <c r="GZC52" s="303"/>
      <c r="GZD52" s="303"/>
      <c r="GZE52" s="303"/>
      <c r="GZF52" s="303"/>
      <c r="GZG52" s="303"/>
      <c r="GZH52" s="303"/>
      <c r="GZI52" s="303"/>
      <c r="GZJ52" s="303"/>
      <c r="GZK52" s="303"/>
      <c r="GZL52" s="303"/>
      <c r="GZM52" s="303"/>
      <c r="GZN52" s="303"/>
      <c r="GZO52" s="303"/>
      <c r="GZP52" s="303"/>
      <c r="GZQ52" s="303"/>
      <c r="GZR52" s="303"/>
      <c r="GZS52" s="303"/>
      <c r="GZT52" s="303"/>
      <c r="GZU52" s="303"/>
      <c r="GZV52" s="303"/>
      <c r="GZW52" s="303"/>
      <c r="GZX52" s="303"/>
      <c r="GZY52" s="303"/>
      <c r="GZZ52" s="303"/>
      <c r="HAA52" s="303"/>
      <c r="HAB52" s="303"/>
      <c r="HAC52" s="303"/>
      <c r="HAD52" s="303"/>
      <c r="HAE52" s="303"/>
      <c r="HAF52" s="303"/>
      <c r="HAG52" s="303"/>
      <c r="HAH52" s="303"/>
      <c r="HAI52" s="303"/>
      <c r="HAJ52" s="303"/>
      <c r="HAK52" s="303"/>
      <c r="HAL52" s="303"/>
      <c r="HAM52" s="303"/>
      <c r="HAN52" s="303"/>
      <c r="HAO52" s="303"/>
      <c r="HAP52" s="303"/>
      <c r="HAQ52" s="303"/>
      <c r="HAR52" s="303"/>
      <c r="HAS52" s="303"/>
      <c r="HAT52" s="303"/>
      <c r="HAU52" s="303"/>
      <c r="HAV52" s="303"/>
      <c r="HAW52" s="303"/>
      <c r="HAX52" s="303"/>
      <c r="HAY52" s="303"/>
      <c r="HAZ52" s="303"/>
      <c r="HBA52" s="303"/>
      <c r="HBB52" s="303"/>
      <c r="HBC52" s="303"/>
      <c r="HBD52" s="303"/>
      <c r="HBE52" s="303"/>
      <c r="HBF52" s="303"/>
      <c r="HBG52" s="303"/>
      <c r="HBH52" s="303"/>
      <c r="HBI52" s="303"/>
      <c r="HBJ52" s="303"/>
      <c r="HBK52" s="303"/>
      <c r="HBL52" s="303"/>
      <c r="HBM52" s="303"/>
      <c r="HBN52" s="303"/>
      <c r="HBO52" s="303"/>
      <c r="HBP52" s="303"/>
      <c r="HBQ52" s="303"/>
      <c r="HBR52" s="303"/>
      <c r="HBS52" s="303"/>
      <c r="HBT52" s="303"/>
      <c r="HBU52" s="303"/>
      <c r="HBV52" s="303"/>
      <c r="HBW52" s="303"/>
      <c r="HBX52" s="303"/>
      <c r="HBY52" s="303"/>
      <c r="HBZ52" s="303"/>
      <c r="HCA52" s="303"/>
      <c r="HCB52" s="303"/>
      <c r="HCC52" s="303"/>
      <c r="HCD52" s="303"/>
      <c r="HCE52" s="303"/>
      <c r="HCF52" s="303"/>
      <c r="HCG52" s="303"/>
      <c r="HCH52" s="303"/>
      <c r="HCI52" s="303"/>
      <c r="HCJ52" s="303"/>
      <c r="HCK52" s="303"/>
      <c r="HCL52" s="303"/>
      <c r="HCM52" s="303"/>
      <c r="HCN52" s="303"/>
      <c r="HCO52" s="303"/>
      <c r="HCP52" s="303"/>
      <c r="HCQ52" s="303"/>
      <c r="HCR52" s="303"/>
      <c r="HCS52" s="303"/>
      <c r="HCT52" s="303"/>
      <c r="HCU52" s="303"/>
      <c r="HCV52" s="303"/>
      <c r="HCW52" s="303"/>
      <c r="HCX52" s="303"/>
      <c r="HCY52" s="303"/>
      <c r="HCZ52" s="303"/>
      <c r="HDA52" s="303"/>
      <c r="HDB52" s="303"/>
      <c r="HDC52" s="303"/>
      <c r="HDD52" s="303"/>
      <c r="HDE52" s="303"/>
      <c r="HDF52" s="303"/>
      <c r="HDG52" s="303"/>
      <c r="HDH52" s="303"/>
      <c r="HDI52" s="303"/>
      <c r="HDJ52" s="303"/>
      <c r="HDK52" s="303"/>
      <c r="HDL52" s="303"/>
      <c r="HDM52" s="303"/>
      <c r="HDN52" s="303"/>
      <c r="HDO52" s="303"/>
      <c r="HDP52" s="303"/>
      <c r="HDQ52" s="303"/>
      <c r="HDR52" s="303"/>
      <c r="HDS52" s="303"/>
      <c r="HDT52" s="303"/>
      <c r="HDU52" s="303"/>
      <c r="HDV52" s="303"/>
      <c r="HDW52" s="303"/>
      <c r="HDX52" s="303"/>
      <c r="HDY52" s="303"/>
      <c r="HDZ52" s="303"/>
      <c r="HEA52" s="303"/>
      <c r="HEB52" s="303"/>
      <c r="HEC52" s="303"/>
      <c r="HED52" s="303"/>
      <c r="HEE52" s="303"/>
      <c r="HEF52" s="303"/>
      <c r="HEG52" s="303"/>
      <c r="HEH52" s="303"/>
      <c r="HEI52" s="303"/>
      <c r="HEJ52" s="303"/>
      <c r="HEK52" s="303"/>
      <c r="HEL52" s="303"/>
      <c r="HEM52" s="303"/>
      <c r="HEN52" s="303"/>
      <c r="HEO52" s="303"/>
      <c r="HEP52" s="303"/>
      <c r="HEQ52" s="303"/>
      <c r="HER52" s="303"/>
      <c r="HES52" s="303"/>
      <c r="HET52" s="303"/>
      <c r="HEU52" s="303"/>
      <c r="HEV52" s="303"/>
      <c r="HEW52" s="303"/>
      <c r="HEX52" s="303"/>
      <c r="HEY52" s="303"/>
      <c r="HEZ52" s="303"/>
      <c r="HFA52" s="303"/>
      <c r="HFB52" s="303"/>
      <c r="HFC52" s="303"/>
      <c r="HFD52" s="303"/>
      <c r="HFE52" s="303"/>
      <c r="HFF52" s="303"/>
      <c r="HFG52" s="303"/>
      <c r="HFH52" s="303"/>
      <c r="HFI52" s="303"/>
      <c r="HFJ52" s="303"/>
      <c r="HFK52" s="303"/>
      <c r="HFL52" s="303"/>
      <c r="HFM52" s="303"/>
      <c r="HFN52" s="303"/>
      <c r="HFO52" s="303"/>
      <c r="HFP52" s="303"/>
      <c r="HFQ52" s="303"/>
      <c r="HFR52" s="303"/>
      <c r="HFS52" s="303"/>
      <c r="HFT52" s="303"/>
      <c r="HFU52" s="303"/>
      <c r="HFV52" s="303"/>
      <c r="HFW52" s="303"/>
      <c r="HFX52" s="303"/>
      <c r="HFY52" s="303"/>
      <c r="HFZ52" s="303"/>
      <c r="HGA52" s="303"/>
      <c r="HGB52" s="303"/>
      <c r="HGC52" s="303"/>
      <c r="HGD52" s="303"/>
      <c r="HGE52" s="303"/>
      <c r="HGF52" s="303"/>
      <c r="HGG52" s="303"/>
      <c r="HGH52" s="303"/>
      <c r="HGI52" s="303"/>
      <c r="HGJ52" s="303"/>
      <c r="HGK52" s="303"/>
      <c r="HGL52" s="303"/>
      <c r="HGM52" s="303"/>
      <c r="HGN52" s="303"/>
      <c r="HGO52" s="303"/>
      <c r="HGP52" s="303"/>
      <c r="HGQ52" s="303"/>
      <c r="HGR52" s="303"/>
      <c r="HGS52" s="303"/>
      <c r="HGT52" s="303"/>
      <c r="HGU52" s="303"/>
      <c r="HGV52" s="303"/>
      <c r="HGW52" s="303"/>
      <c r="HGX52" s="303"/>
      <c r="HGY52" s="303"/>
      <c r="HGZ52" s="303"/>
      <c r="HHA52" s="303"/>
      <c r="HHB52" s="303"/>
      <c r="HHC52" s="303"/>
      <c r="HHD52" s="303"/>
      <c r="HHE52" s="303"/>
      <c r="HHF52" s="303"/>
      <c r="HHG52" s="303"/>
      <c r="HHH52" s="303"/>
      <c r="HHI52" s="303"/>
      <c r="HHJ52" s="303"/>
      <c r="HHK52" s="303"/>
      <c r="HHL52" s="303"/>
      <c r="HHM52" s="303"/>
      <c r="HHN52" s="303"/>
      <c r="HHO52" s="303"/>
      <c r="HHP52" s="303"/>
      <c r="HHQ52" s="303"/>
      <c r="HHR52" s="303"/>
      <c r="HHS52" s="303"/>
      <c r="HHT52" s="303"/>
      <c r="HHU52" s="303"/>
      <c r="HHV52" s="303"/>
      <c r="HHW52" s="303"/>
      <c r="HHX52" s="303"/>
      <c r="HHY52" s="303"/>
      <c r="HHZ52" s="303"/>
      <c r="HIA52" s="303"/>
      <c r="HIB52" s="303"/>
      <c r="HIC52" s="303"/>
      <c r="HID52" s="303"/>
      <c r="HIE52" s="303"/>
      <c r="HIF52" s="303"/>
      <c r="HIG52" s="303"/>
      <c r="HIH52" s="303"/>
      <c r="HII52" s="303"/>
      <c r="HIJ52" s="303"/>
      <c r="HIK52" s="303"/>
      <c r="HIL52" s="303"/>
      <c r="HIM52" s="303"/>
      <c r="HIN52" s="303"/>
      <c r="HIO52" s="303"/>
      <c r="HIP52" s="303"/>
      <c r="HIQ52" s="303"/>
      <c r="HIR52" s="303"/>
      <c r="HIS52" s="303"/>
      <c r="HIT52" s="303"/>
      <c r="HIU52" s="303"/>
      <c r="HIV52" s="303"/>
      <c r="HIW52" s="303"/>
      <c r="HIX52" s="303"/>
      <c r="HIY52" s="303"/>
      <c r="HIZ52" s="303"/>
      <c r="HJA52" s="303"/>
      <c r="HJB52" s="303"/>
      <c r="HJC52" s="303"/>
      <c r="HJD52" s="303"/>
      <c r="HJE52" s="303"/>
      <c r="HJF52" s="303"/>
      <c r="HJG52" s="303"/>
      <c r="HJH52" s="303"/>
      <c r="HJI52" s="303"/>
      <c r="HJJ52" s="303"/>
      <c r="HJK52" s="303"/>
      <c r="HJL52" s="303"/>
      <c r="HJM52" s="303"/>
      <c r="HJN52" s="303"/>
      <c r="HJO52" s="303"/>
      <c r="HJP52" s="303"/>
      <c r="HJQ52" s="303"/>
      <c r="HJR52" s="303"/>
      <c r="HJS52" s="303"/>
      <c r="HJT52" s="303"/>
      <c r="HJU52" s="303"/>
      <c r="HJV52" s="303"/>
      <c r="HJW52" s="303"/>
      <c r="HJX52" s="303"/>
      <c r="HJY52" s="303"/>
      <c r="HJZ52" s="303"/>
      <c r="HKA52" s="303"/>
      <c r="HKB52" s="303"/>
      <c r="HKC52" s="303"/>
      <c r="HKD52" s="303"/>
      <c r="HKE52" s="303"/>
      <c r="HKF52" s="303"/>
      <c r="HKG52" s="303"/>
      <c r="HKH52" s="303"/>
      <c r="HKI52" s="303"/>
      <c r="HKJ52" s="303"/>
      <c r="HKK52" s="303"/>
      <c r="HKL52" s="303"/>
      <c r="HKM52" s="303"/>
      <c r="HKN52" s="303"/>
      <c r="HKO52" s="303"/>
      <c r="HKP52" s="303"/>
      <c r="HKQ52" s="303"/>
      <c r="HKR52" s="303"/>
      <c r="HKS52" s="303"/>
      <c r="HKT52" s="303"/>
      <c r="HKU52" s="303"/>
      <c r="HKV52" s="303"/>
      <c r="HKW52" s="303"/>
      <c r="HKX52" s="303"/>
      <c r="HKY52" s="303"/>
      <c r="HKZ52" s="303"/>
      <c r="HLA52" s="303"/>
      <c r="HLB52" s="303"/>
      <c r="HLC52" s="303"/>
      <c r="HLD52" s="303"/>
      <c r="HLE52" s="303"/>
      <c r="HLF52" s="303"/>
      <c r="HLG52" s="303"/>
      <c r="HLH52" s="303"/>
      <c r="HLI52" s="303"/>
      <c r="HLJ52" s="303"/>
      <c r="HLK52" s="303"/>
      <c r="HLL52" s="303"/>
      <c r="HLM52" s="303"/>
      <c r="HLN52" s="303"/>
      <c r="HLO52" s="303"/>
      <c r="HLP52" s="303"/>
      <c r="HLQ52" s="303"/>
      <c r="HLR52" s="303"/>
      <c r="HLS52" s="303"/>
      <c r="HLT52" s="303"/>
      <c r="HLU52" s="303"/>
      <c r="HLV52" s="303"/>
      <c r="HLW52" s="303"/>
      <c r="HLX52" s="303"/>
      <c r="HLY52" s="303"/>
      <c r="HLZ52" s="303"/>
      <c r="HMA52" s="303"/>
      <c r="HMB52" s="303"/>
      <c r="HMC52" s="303"/>
      <c r="HMD52" s="303"/>
      <c r="HME52" s="303"/>
      <c r="HMF52" s="303"/>
      <c r="HMG52" s="303"/>
      <c r="HMH52" s="303"/>
      <c r="HMI52" s="303"/>
      <c r="HMJ52" s="303"/>
      <c r="HMK52" s="303"/>
      <c r="HML52" s="303"/>
      <c r="HMM52" s="303"/>
      <c r="HMN52" s="303"/>
      <c r="HMO52" s="303"/>
      <c r="HMP52" s="303"/>
      <c r="HMQ52" s="303"/>
      <c r="HMR52" s="303"/>
      <c r="HMS52" s="303"/>
      <c r="HMT52" s="303"/>
      <c r="HMU52" s="303"/>
      <c r="HMV52" s="303"/>
      <c r="HMW52" s="303"/>
      <c r="HMX52" s="303"/>
      <c r="HMY52" s="303"/>
      <c r="HMZ52" s="303"/>
      <c r="HNA52" s="303"/>
      <c r="HNB52" s="303"/>
      <c r="HNC52" s="303"/>
      <c r="HND52" s="303"/>
      <c r="HNE52" s="303"/>
      <c r="HNF52" s="303"/>
      <c r="HNG52" s="303"/>
      <c r="HNH52" s="303"/>
      <c r="HNI52" s="303"/>
      <c r="HNJ52" s="303"/>
      <c r="HNK52" s="303"/>
      <c r="HNL52" s="303"/>
      <c r="HNM52" s="303"/>
      <c r="HNN52" s="303"/>
      <c r="HNO52" s="303"/>
      <c r="HNP52" s="303"/>
      <c r="HNQ52" s="303"/>
      <c r="HNR52" s="303"/>
      <c r="HNS52" s="303"/>
      <c r="HNT52" s="303"/>
      <c r="HNU52" s="303"/>
      <c r="HNV52" s="303"/>
      <c r="HNW52" s="303"/>
      <c r="HNX52" s="303"/>
      <c r="HNY52" s="303"/>
      <c r="HNZ52" s="303"/>
      <c r="HOA52" s="303"/>
      <c r="HOB52" s="303"/>
      <c r="HOC52" s="303"/>
      <c r="HOD52" s="303"/>
      <c r="HOE52" s="303"/>
      <c r="HOF52" s="303"/>
      <c r="HOG52" s="303"/>
      <c r="HOH52" s="303"/>
      <c r="HOI52" s="303"/>
      <c r="HOJ52" s="303"/>
      <c r="HOK52" s="303"/>
      <c r="HOL52" s="303"/>
      <c r="HOM52" s="303"/>
      <c r="HON52" s="303"/>
      <c r="HOO52" s="303"/>
      <c r="HOP52" s="303"/>
      <c r="HOQ52" s="303"/>
      <c r="HOR52" s="303"/>
      <c r="HOS52" s="303"/>
      <c r="HOT52" s="303"/>
      <c r="HOU52" s="303"/>
      <c r="HOV52" s="303"/>
      <c r="HOW52" s="303"/>
      <c r="HOX52" s="303"/>
      <c r="HOY52" s="303"/>
      <c r="HOZ52" s="303"/>
      <c r="HPA52" s="303"/>
      <c r="HPB52" s="303"/>
      <c r="HPC52" s="303"/>
      <c r="HPD52" s="303"/>
      <c r="HPE52" s="303"/>
      <c r="HPF52" s="303"/>
      <c r="HPG52" s="303"/>
      <c r="HPH52" s="303"/>
      <c r="HPI52" s="303"/>
      <c r="HPJ52" s="303"/>
      <c r="HPK52" s="303"/>
      <c r="HPL52" s="303"/>
      <c r="HPM52" s="303"/>
      <c r="HPN52" s="303"/>
      <c r="HPO52" s="303"/>
      <c r="HPP52" s="303"/>
      <c r="HPQ52" s="303"/>
      <c r="HPR52" s="303"/>
      <c r="HPS52" s="303"/>
      <c r="HPT52" s="303"/>
      <c r="HPU52" s="303"/>
      <c r="HPV52" s="303"/>
      <c r="HPW52" s="303"/>
      <c r="HPX52" s="303"/>
      <c r="HPY52" s="303"/>
      <c r="HPZ52" s="303"/>
      <c r="HQA52" s="303"/>
      <c r="HQB52" s="303"/>
      <c r="HQC52" s="303"/>
      <c r="HQD52" s="303"/>
      <c r="HQE52" s="303"/>
      <c r="HQF52" s="303"/>
      <c r="HQG52" s="303"/>
      <c r="HQH52" s="303"/>
      <c r="HQI52" s="303"/>
      <c r="HQJ52" s="303"/>
      <c r="HQK52" s="303"/>
      <c r="HQL52" s="303"/>
      <c r="HQM52" s="303"/>
      <c r="HQN52" s="303"/>
      <c r="HQO52" s="303"/>
      <c r="HQP52" s="303"/>
      <c r="HQQ52" s="303"/>
      <c r="HQR52" s="303"/>
      <c r="HQS52" s="303"/>
      <c r="HQT52" s="303"/>
      <c r="HQU52" s="303"/>
      <c r="HQV52" s="303"/>
      <c r="HQW52" s="303"/>
      <c r="HQX52" s="303"/>
      <c r="HQY52" s="303"/>
      <c r="HQZ52" s="303"/>
      <c r="HRA52" s="303"/>
      <c r="HRB52" s="303"/>
      <c r="HRC52" s="303"/>
      <c r="HRD52" s="303"/>
      <c r="HRE52" s="303"/>
      <c r="HRF52" s="303"/>
      <c r="HRG52" s="303"/>
      <c r="HRH52" s="303"/>
      <c r="HRI52" s="303"/>
      <c r="HRJ52" s="303"/>
      <c r="HRK52" s="303"/>
      <c r="HRL52" s="303"/>
      <c r="HRM52" s="303"/>
      <c r="HRN52" s="303"/>
      <c r="HRO52" s="303"/>
      <c r="HRP52" s="303"/>
      <c r="HRQ52" s="303"/>
      <c r="HRR52" s="303"/>
      <c r="HRS52" s="303"/>
      <c r="HRT52" s="303"/>
      <c r="HRU52" s="303"/>
      <c r="HRV52" s="303"/>
      <c r="HRW52" s="303"/>
      <c r="HRX52" s="303"/>
      <c r="HRY52" s="303"/>
      <c r="HRZ52" s="303"/>
      <c r="HSA52" s="303"/>
      <c r="HSB52" s="303"/>
      <c r="HSC52" s="303"/>
      <c r="HSD52" s="303"/>
      <c r="HSE52" s="303"/>
      <c r="HSF52" s="303"/>
      <c r="HSG52" s="303"/>
      <c r="HSH52" s="303"/>
      <c r="HSI52" s="303"/>
      <c r="HSJ52" s="303"/>
      <c r="HSK52" s="303"/>
      <c r="HSL52" s="303"/>
      <c r="HSM52" s="303"/>
      <c r="HSN52" s="303"/>
      <c r="HSO52" s="303"/>
      <c r="HSP52" s="303"/>
      <c r="HSQ52" s="303"/>
      <c r="HSR52" s="303"/>
      <c r="HSS52" s="303"/>
      <c r="HST52" s="303"/>
      <c r="HSU52" s="303"/>
      <c r="HSV52" s="303"/>
      <c r="HSW52" s="303"/>
      <c r="HSX52" s="303"/>
      <c r="HSY52" s="303"/>
      <c r="HSZ52" s="303"/>
      <c r="HTA52" s="303"/>
      <c r="HTB52" s="303"/>
      <c r="HTC52" s="303"/>
      <c r="HTD52" s="303"/>
      <c r="HTE52" s="303"/>
      <c r="HTF52" s="303"/>
      <c r="HTG52" s="303"/>
      <c r="HTH52" s="303"/>
      <c r="HTI52" s="303"/>
      <c r="HTJ52" s="303"/>
      <c r="HTK52" s="303"/>
      <c r="HTL52" s="303"/>
      <c r="HTM52" s="303"/>
      <c r="HTN52" s="303"/>
      <c r="HTO52" s="303"/>
      <c r="HTP52" s="303"/>
      <c r="HTQ52" s="303"/>
      <c r="HTR52" s="303"/>
      <c r="HTS52" s="303"/>
      <c r="HTT52" s="303"/>
      <c r="HTU52" s="303"/>
      <c r="HTV52" s="303"/>
      <c r="HTW52" s="303"/>
      <c r="HTX52" s="303"/>
      <c r="HTY52" s="303"/>
      <c r="HTZ52" s="303"/>
      <c r="HUA52" s="303"/>
      <c r="HUB52" s="303"/>
      <c r="HUC52" s="303"/>
      <c r="HUD52" s="303"/>
      <c r="HUE52" s="303"/>
      <c r="HUF52" s="303"/>
      <c r="HUG52" s="303"/>
      <c r="HUH52" s="303"/>
      <c r="HUI52" s="303"/>
      <c r="HUJ52" s="303"/>
      <c r="HUK52" s="303"/>
      <c r="HUL52" s="303"/>
      <c r="HUM52" s="303"/>
      <c r="HUN52" s="303"/>
      <c r="HUO52" s="303"/>
      <c r="HUP52" s="303"/>
      <c r="HUQ52" s="303"/>
      <c r="HUR52" s="303"/>
      <c r="HUS52" s="303"/>
      <c r="HUT52" s="303"/>
      <c r="HUU52" s="303"/>
      <c r="HUV52" s="303"/>
      <c r="HUW52" s="303"/>
      <c r="HUX52" s="303"/>
      <c r="HUY52" s="303"/>
      <c r="HUZ52" s="303"/>
      <c r="HVA52" s="303"/>
      <c r="HVB52" s="303"/>
      <c r="HVC52" s="303"/>
      <c r="HVD52" s="303"/>
      <c r="HVE52" s="303"/>
      <c r="HVF52" s="303"/>
      <c r="HVG52" s="303"/>
      <c r="HVH52" s="303"/>
      <c r="HVI52" s="303"/>
      <c r="HVJ52" s="303"/>
      <c r="HVK52" s="303"/>
      <c r="HVL52" s="303"/>
      <c r="HVM52" s="303"/>
      <c r="HVN52" s="303"/>
      <c r="HVO52" s="303"/>
      <c r="HVP52" s="303"/>
      <c r="HVQ52" s="303"/>
      <c r="HVR52" s="303"/>
      <c r="HVS52" s="303"/>
      <c r="HVT52" s="303"/>
      <c r="HVU52" s="303"/>
      <c r="HVV52" s="303"/>
      <c r="HVW52" s="303"/>
      <c r="HVX52" s="303"/>
      <c r="HVY52" s="303"/>
      <c r="HVZ52" s="303"/>
      <c r="HWA52" s="303"/>
      <c r="HWB52" s="303"/>
      <c r="HWC52" s="303"/>
      <c r="HWD52" s="303"/>
      <c r="HWE52" s="303"/>
      <c r="HWF52" s="303"/>
      <c r="HWG52" s="303"/>
      <c r="HWH52" s="303"/>
      <c r="HWI52" s="303"/>
      <c r="HWJ52" s="303"/>
      <c r="HWK52" s="303"/>
      <c r="HWL52" s="303"/>
      <c r="HWM52" s="303"/>
      <c r="HWN52" s="303"/>
      <c r="HWO52" s="303"/>
      <c r="HWP52" s="303"/>
      <c r="HWQ52" s="303"/>
      <c r="HWR52" s="303"/>
      <c r="HWS52" s="303"/>
      <c r="HWT52" s="303"/>
      <c r="HWU52" s="303"/>
      <c r="HWV52" s="303"/>
      <c r="HWW52" s="303"/>
      <c r="HWX52" s="303"/>
      <c r="HWY52" s="303"/>
      <c r="HWZ52" s="303"/>
      <c r="HXA52" s="303"/>
      <c r="HXB52" s="303"/>
      <c r="HXC52" s="303"/>
      <c r="HXD52" s="303"/>
      <c r="HXE52" s="303"/>
      <c r="HXF52" s="303"/>
      <c r="HXG52" s="303"/>
      <c r="HXH52" s="303"/>
      <c r="HXI52" s="303"/>
      <c r="HXJ52" s="303"/>
      <c r="HXK52" s="303"/>
      <c r="HXL52" s="303"/>
      <c r="HXM52" s="303"/>
      <c r="HXN52" s="303"/>
      <c r="HXO52" s="303"/>
      <c r="HXP52" s="303"/>
      <c r="HXQ52" s="303"/>
      <c r="HXR52" s="303"/>
      <c r="HXS52" s="303"/>
      <c r="HXT52" s="303"/>
      <c r="HXU52" s="303"/>
      <c r="HXV52" s="303"/>
      <c r="HXW52" s="303"/>
      <c r="HXX52" s="303"/>
      <c r="HXY52" s="303"/>
      <c r="HXZ52" s="303"/>
      <c r="HYA52" s="303"/>
      <c r="HYB52" s="303"/>
      <c r="HYC52" s="303"/>
      <c r="HYD52" s="303"/>
      <c r="HYE52" s="303"/>
      <c r="HYF52" s="303"/>
      <c r="HYG52" s="303"/>
      <c r="HYH52" s="303"/>
      <c r="HYI52" s="303"/>
      <c r="HYJ52" s="303"/>
      <c r="HYK52" s="303"/>
      <c r="HYL52" s="303"/>
      <c r="HYM52" s="303"/>
      <c r="HYN52" s="303"/>
      <c r="HYO52" s="303"/>
      <c r="HYP52" s="303"/>
      <c r="HYQ52" s="303"/>
      <c r="HYR52" s="303"/>
      <c r="HYS52" s="303"/>
      <c r="HYT52" s="303"/>
      <c r="HYU52" s="303"/>
      <c r="HYV52" s="303"/>
      <c r="HYW52" s="303"/>
      <c r="HYX52" s="303"/>
      <c r="HYY52" s="303"/>
      <c r="HYZ52" s="303"/>
      <c r="HZA52" s="303"/>
      <c r="HZB52" s="303"/>
      <c r="HZC52" s="303"/>
      <c r="HZD52" s="303"/>
      <c r="HZE52" s="303"/>
      <c r="HZF52" s="303"/>
      <c r="HZG52" s="303"/>
      <c r="HZH52" s="303"/>
      <c r="HZI52" s="303"/>
      <c r="HZJ52" s="303"/>
      <c r="HZK52" s="303"/>
      <c r="HZL52" s="303"/>
      <c r="HZM52" s="303"/>
      <c r="HZN52" s="303"/>
      <c r="HZO52" s="303"/>
      <c r="HZP52" s="303"/>
      <c r="HZQ52" s="303"/>
      <c r="HZR52" s="303"/>
      <c r="HZS52" s="303"/>
      <c r="HZT52" s="303"/>
      <c r="HZU52" s="303"/>
      <c r="HZV52" s="303"/>
      <c r="HZW52" s="303"/>
      <c r="HZX52" s="303"/>
      <c r="HZY52" s="303"/>
      <c r="HZZ52" s="303"/>
      <c r="IAA52" s="303"/>
      <c r="IAB52" s="303"/>
      <c r="IAC52" s="303"/>
      <c r="IAD52" s="303"/>
      <c r="IAE52" s="303"/>
      <c r="IAF52" s="303"/>
      <c r="IAG52" s="303"/>
      <c r="IAH52" s="303"/>
      <c r="IAI52" s="303"/>
      <c r="IAJ52" s="303"/>
      <c r="IAK52" s="303"/>
      <c r="IAL52" s="303"/>
      <c r="IAM52" s="303"/>
      <c r="IAN52" s="303"/>
      <c r="IAO52" s="303"/>
      <c r="IAP52" s="303"/>
      <c r="IAQ52" s="303"/>
      <c r="IAR52" s="303"/>
      <c r="IAS52" s="303"/>
      <c r="IAT52" s="303"/>
      <c r="IAU52" s="303"/>
      <c r="IAV52" s="303"/>
      <c r="IAW52" s="303"/>
      <c r="IAX52" s="303"/>
      <c r="IAY52" s="303"/>
      <c r="IAZ52" s="303"/>
      <c r="IBA52" s="303"/>
      <c r="IBB52" s="303"/>
      <c r="IBC52" s="303"/>
      <c r="IBD52" s="303"/>
      <c r="IBE52" s="303"/>
      <c r="IBF52" s="303"/>
      <c r="IBG52" s="303"/>
      <c r="IBH52" s="303"/>
      <c r="IBI52" s="303"/>
      <c r="IBJ52" s="303"/>
      <c r="IBK52" s="303"/>
      <c r="IBL52" s="303"/>
      <c r="IBM52" s="303"/>
      <c r="IBN52" s="303"/>
      <c r="IBO52" s="303"/>
      <c r="IBP52" s="303"/>
      <c r="IBQ52" s="303"/>
      <c r="IBR52" s="303"/>
      <c r="IBS52" s="303"/>
      <c r="IBT52" s="303"/>
      <c r="IBU52" s="303"/>
      <c r="IBV52" s="303"/>
      <c r="IBW52" s="303"/>
      <c r="IBX52" s="303"/>
      <c r="IBY52" s="303"/>
      <c r="IBZ52" s="303"/>
      <c r="ICA52" s="303"/>
      <c r="ICB52" s="303"/>
      <c r="ICC52" s="303"/>
      <c r="ICD52" s="303"/>
      <c r="ICE52" s="303"/>
      <c r="ICF52" s="303"/>
      <c r="ICG52" s="303"/>
      <c r="ICH52" s="303"/>
      <c r="ICI52" s="303"/>
      <c r="ICJ52" s="303"/>
      <c r="ICK52" s="303"/>
      <c r="ICL52" s="303"/>
      <c r="ICM52" s="303"/>
      <c r="ICN52" s="303"/>
      <c r="ICO52" s="303"/>
      <c r="ICP52" s="303"/>
      <c r="ICQ52" s="303"/>
      <c r="ICR52" s="303"/>
      <c r="ICS52" s="303"/>
      <c r="ICT52" s="303"/>
      <c r="ICU52" s="303"/>
      <c r="ICV52" s="303"/>
      <c r="ICW52" s="303"/>
      <c r="ICX52" s="303"/>
      <c r="ICY52" s="303"/>
      <c r="ICZ52" s="303"/>
      <c r="IDA52" s="303"/>
      <c r="IDB52" s="303"/>
      <c r="IDC52" s="303"/>
      <c r="IDD52" s="303"/>
      <c r="IDE52" s="303"/>
      <c r="IDF52" s="303"/>
      <c r="IDG52" s="303"/>
      <c r="IDH52" s="303"/>
      <c r="IDI52" s="303"/>
      <c r="IDJ52" s="303"/>
      <c r="IDK52" s="303"/>
      <c r="IDL52" s="303"/>
      <c r="IDM52" s="303"/>
      <c r="IDN52" s="303"/>
      <c r="IDO52" s="303"/>
      <c r="IDP52" s="303"/>
      <c r="IDQ52" s="303"/>
      <c r="IDR52" s="303"/>
      <c r="IDS52" s="303"/>
      <c r="IDT52" s="303"/>
      <c r="IDU52" s="303"/>
      <c r="IDV52" s="303"/>
      <c r="IDW52" s="303"/>
      <c r="IDX52" s="303"/>
      <c r="IDY52" s="303"/>
      <c r="IDZ52" s="303"/>
      <c r="IEA52" s="303"/>
      <c r="IEB52" s="303"/>
      <c r="IEC52" s="303"/>
      <c r="IED52" s="303"/>
      <c r="IEE52" s="303"/>
      <c r="IEF52" s="303"/>
      <c r="IEG52" s="303"/>
      <c r="IEH52" s="303"/>
      <c r="IEI52" s="303"/>
      <c r="IEJ52" s="303"/>
      <c r="IEK52" s="303"/>
      <c r="IEL52" s="303"/>
      <c r="IEM52" s="303"/>
      <c r="IEN52" s="303"/>
      <c r="IEO52" s="303"/>
      <c r="IEP52" s="303"/>
      <c r="IEQ52" s="303"/>
      <c r="IER52" s="303"/>
      <c r="IES52" s="303"/>
      <c r="IET52" s="303"/>
      <c r="IEU52" s="303"/>
      <c r="IEV52" s="303"/>
      <c r="IEW52" s="303"/>
      <c r="IEX52" s="303"/>
      <c r="IEY52" s="303"/>
      <c r="IEZ52" s="303"/>
      <c r="IFA52" s="303"/>
      <c r="IFB52" s="303"/>
      <c r="IFC52" s="303"/>
      <c r="IFD52" s="303"/>
      <c r="IFE52" s="303"/>
      <c r="IFF52" s="303"/>
      <c r="IFG52" s="303"/>
      <c r="IFH52" s="303"/>
      <c r="IFI52" s="303"/>
      <c r="IFJ52" s="303"/>
      <c r="IFK52" s="303"/>
      <c r="IFL52" s="303"/>
      <c r="IFM52" s="303"/>
      <c r="IFN52" s="303"/>
      <c r="IFO52" s="303"/>
      <c r="IFP52" s="303"/>
      <c r="IFQ52" s="303"/>
      <c r="IFR52" s="303"/>
      <c r="IFS52" s="303"/>
      <c r="IFT52" s="303"/>
      <c r="IFU52" s="303"/>
      <c r="IFV52" s="303"/>
      <c r="IFW52" s="303"/>
      <c r="IFX52" s="303"/>
      <c r="IFY52" s="303"/>
      <c r="IFZ52" s="303"/>
      <c r="IGA52" s="303"/>
      <c r="IGB52" s="303"/>
      <c r="IGC52" s="303"/>
      <c r="IGD52" s="303"/>
      <c r="IGE52" s="303"/>
      <c r="IGF52" s="303"/>
      <c r="IGG52" s="303"/>
      <c r="IGH52" s="303"/>
      <c r="IGI52" s="303"/>
      <c r="IGJ52" s="303"/>
      <c r="IGK52" s="303"/>
      <c r="IGL52" s="303"/>
      <c r="IGM52" s="303"/>
      <c r="IGN52" s="303"/>
      <c r="IGO52" s="303"/>
      <c r="IGP52" s="303"/>
      <c r="IGQ52" s="303"/>
      <c r="IGR52" s="303"/>
      <c r="IGS52" s="303"/>
      <c r="IGT52" s="303"/>
      <c r="IGU52" s="303"/>
      <c r="IGV52" s="303"/>
      <c r="IGW52" s="303"/>
      <c r="IGX52" s="303"/>
      <c r="IGY52" s="303"/>
      <c r="IGZ52" s="303"/>
      <c r="IHA52" s="303"/>
      <c r="IHB52" s="303"/>
      <c r="IHC52" s="303"/>
      <c r="IHD52" s="303"/>
      <c r="IHE52" s="303"/>
      <c r="IHF52" s="303"/>
      <c r="IHG52" s="303"/>
      <c r="IHH52" s="303"/>
      <c r="IHI52" s="303"/>
      <c r="IHJ52" s="303"/>
      <c r="IHK52" s="303"/>
      <c r="IHL52" s="303"/>
      <c r="IHM52" s="303"/>
      <c r="IHN52" s="303"/>
      <c r="IHO52" s="303"/>
      <c r="IHP52" s="303"/>
      <c r="IHQ52" s="303"/>
      <c r="IHR52" s="303"/>
      <c r="IHS52" s="303"/>
      <c r="IHT52" s="303"/>
      <c r="IHU52" s="303"/>
      <c r="IHV52" s="303"/>
      <c r="IHW52" s="303"/>
      <c r="IHX52" s="303"/>
      <c r="IHY52" s="303"/>
      <c r="IHZ52" s="303"/>
      <c r="IIA52" s="303"/>
      <c r="IIB52" s="303"/>
      <c r="IIC52" s="303"/>
      <c r="IID52" s="303"/>
      <c r="IIE52" s="303"/>
      <c r="IIF52" s="303"/>
      <c r="IIG52" s="303"/>
      <c r="IIH52" s="303"/>
      <c r="III52" s="303"/>
      <c r="IIJ52" s="303"/>
      <c r="IIK52" s="303"/>
      <c r="IIL52" s="303"/>
      <c r="IIM52" s="303"/>
      <c r="IIN52" s="303"/>
      <c r="IIO52" s="303"/>
      <c r="IIP52" s="303"/>
      <c r="IIQ52" s="303"/>
      <c r="IIR52" s="303"/>
      <c r="IIS52" s="303"/>
      <c r="IIT52" s="303"/>
      <c r="IIU52" s="303"/>
      <c r="IIV52" s="303"/>
      <c r="IIW52" s="303"/>
      <c r="IIX52" s="303"/>
      <c r="IIY52" s="303"/>
      <c r="IIZ52" s="303"/>
      <c r="IJA52" s="303"/>
      <c r="IJB52" s="303"/>
      <c r="IJC52" s="303"/>
      <c r="IJD52" s="303"/>
      <c r="IJE52" s="303"/>
      <c r="IJF52" s="303"/>
      <c r="IJG52" s="303"/>
      <c r="IJH52" s="303"/>
      <c r="IJI52" s="303"/>
      <c r="IJJ52" s="303"/>
      <c r="IJK52" s="303"/>
      <c r="IJL52" s="303"/>
      <c r="IJM52" s="303"/>
      <c r="IJN52" s="303"/>
      <c r="IJO52" s="303"/>
      <c r="IJP52" s="303"/>
      <c r="IJQ52" s="303"/>
      <c r="IJR52" s="303"/>
      <c r="IJS52" s="303"/>
      <c r="IJT52" s="303"/>
      <c r="IJU52" s="303"/>
      <c r="IJV52" s="303"/>
      <c r="IJW52" s="303"/>
      <c r="IJX52" s="303"/>
      <c r="IJY52" s="303"/>
      <c r="IJZ52" s="303"/>
      <c r="IKA52" s="303"/>
      <c r="IKB52" s="303"/>
      <c r="IKC52" s="303"/>
      <c r="IKD52" s="303"/>
      <c r="IKE52" s="303"/>
      <c r="IKF52" s="303"/>
      <c r="IKG52" s="303"/>
      <c r="IKH52" s="303"/>
      <c r="IKI52" s="303"/>
      <c r="IKJ52" s="303"/>
      <c r="IKK52" s="303"/>
      <c r="IKL52" s="303"/>
      <c r="IKM52" s="303"/>
      <c r="IKN52" s="303"/>
      <c r="IKO52" s="303"/>
      <c r="IKP52" s="303"/>
      <c r="IKQ52" s="303"/>
      <c r="IKR52" s="303"/>
      <c r="IKS52" s="303"/>
      <c r="IKT52" s="303"/>
      <c r="IKU52" s="303"/>
      <c r="IKV52" s="303"/>
      <c r="IKW52" s="303"/>
      <c r="IKX52" s="303"/>
      <c r="IKY52" s="303"/>
      <c r="IKZ52" s="303"/>
      <c r="ILA52" s="303"/>
      <c r="ILB52" s="303"/>
      <c r="ILC52" s="303"/>
      <c r="ILD52" s="303"/>
      <c r="ILE52" s="303"/>
      <c r="ILF52" s="303"/>
      <c r="ILG52" s="303"/>
      <c r="ILH52" s="303"/>
      <c r="ILI52" s="303"/>
      <c r="ILJ52" s="303"/>
      <c r="ILK52" s="303"/>
      <c r="ILL52" s="303"/>
      <c r="ILM52" s="303"/>
      <c r="ILN52" s="303"/>
      <c r="ILO52" s="303"/>
      <c r="ILP52" s="303"/>
      <c r="ILQ52" s="303"/>
      <c r="ILR52" s="303"/>
      <c r="ILS52" s="303"/>
      <c r="ILT52" s="303"/>
      <c r="ILU52" s="303"/>
      <c r="ILV52" s="303"/>
      <c r="ILW52" s="303"/>
      <c r="ILX52" s="303"/>
      <c r="ILY52" s="303"/>
      <c r="ILZ52" s="303"/>
      <c r="IMA52" s="303"/>
      <c r="IMB52" s="303"/>
      <c r="IMC52" s="303"/>
      <c r="IMD52" s="303"/>
      <c r="IME52" s="303"/>
      <c r="IMF52" s="303"/>
      <c r="IMG52" s="303"/>
      <c r="IMH52" s="303"/>
      <c r="IMI52" s="303"/>
      <c r="IMJ52" s="303"/>
      <c r="IMK52" s="303"/>
      <c r="IML52" s="303"/>
      <c r="IMM52" s="303"/>
      <c r="IMN52" s="303"/>
      <c r="IMO52" s="303"/>
      <c r="IMP52" s="303"/>
      <c r="IMQ52" s="303"/>
      <c r="IMR52" s="303"/>
      <c r="IMS52" s="303"/>
      <c r="IMT52" s="303"/>
      <c r="IMU52" s="303"/>
      <c r="IMV52" s="303"/>
      <c r="IMW52" s="303"/>
      <c r="IMX52" s="303"/>
      <c r="IMY52" s="303"/>
      <c r="IMZ52" s="303"/>
      <c r="INA52" s="303"/>
      <c r="INB52" s="303"/>
      <c r="INC52" s="303"/>
      <c r="IND52" s="303"/>
      <c r="INE52" s="303"/>
      <c r="INF52" s="303"/>
      <c r="ING52" s="303"/>
      <c r="INH52" s="303"/>
      <c r="INI52" s="303"/>
      <c r="INJ52" s="303"/>
      <c r="INK52" s="303"/>
      <c r="INL52" s="303"/>
      <c r="INM52" s="303"/>
      <c r="INN52" s="303"/>
      <c r="INO52" s="303"/>
      <c r="INP52" s="303"/>
      <c r="INQ52" s="303"/>
      <c r="INR52" s="303"/>
      <c r="INS52" s="303"/>
      <c r="INT52" s="303"/>
      <c r="INU52" s="303"/>
      <c r="INV52" s="303"/>
      <c r="INW52" s="303"/>
      <c r="INX52" s="303"/>
      <c r="INY52" s="303"/>
      <c r="INZ52" s="303"/>
      <c r="IOA52" s="303"/>
      <c r="IOB52" s="303"/>
      <c r="IOC52" s="303"/>
      <c r="IOD52" s="303"/>
      <c r="IOE52" s="303"/>
      <c r="IOF52" s="303"/>
      <c r="IOG52" s="303"/>
      <c r="IOH52" s="303"/>
      <c r="IOI52" s="303"/>
      <c r="IOJ52" s="303"/>
      <c r="IOK52" s="303"/>
      <c r="IOL52" s="303"/>
      <c r="IOM52" s="303"/>
      <c r="ION52" s="303"/>
      <c r="IOO52" s="303"/>
      <c r="IOP52" s="303"/>
      <c r="IOQ52" s="303"/>
      <c r="IOR52" s="303"/>
      <c r="IOS52" s="303"/>
      <c r="IOT52" s="303"/>
      <c r="IOU52" s="303"/>
      <c r="IOV52" s="303"/>
      <c r="IOW52" s="303"/>
      <c r="IOX52" s="303"/>
      <c r="IOY52" s="303"/>
      <c r="IOZ52" s="303"/>
      <c r="IPA52" s="303"/>
      <c r="IPB52" s="303"/>
      <c r="IPC52" s="303"/>
      <c r="IPD52" s="303"/>
      <c r="IPE52" s="303"/>
      <c r="IPF52" s="303"/>
      <c r="IPG52" s="303"/>
      <c r="IPH52" s="303"/>
      <c r="IPI52" s="303"/>
      <c r="IPJ52" s="303"/>
      <c r="IPK52" s="303"/>
      <c r="IPL52" s="303"/>
      <c r="IPM52" s="303"/>
      <c r="IPN52" s="303"/>
      <c r="IPO52" s="303"/>
      <c r="IPP52" s="303"/>
      <c r="IPQ52" s="303"/>
      <c r="IPR52" s="303"/>
      <c r="IPS52" s="303"/>
      <c r="IPT52" s="303"/>
      <c r="IPU52" s="303"/>
      <c r="IPV52" s="303"/>
      <c r="IPW52" s="303"/>
      <c r="IPX52" s="303"/>
      <c r="IPY52" s="303"/>
      <c r="IPZ52" s="303"/>
      <c r="IQA52" s="303"/>
      <c r="IQB52" s="303"/>
      <c r="IQC52" s="303"/>
      <c r="IQD52" s="303"/>
      <c r="IQE52" s="303"/>
      <c r="IQF52" s="303"/>
      <c r="IQG52" s="303"/>
      <c r="IQH52" s="303"/>
      <c r="IQI52" s="303"/>
      <c r="IQJ52" s="303"/>
      <c r="IQK52" s="303"/>
      <c r="IQL52" s="303"/>
      <c r="IQM52" s="303"/>
      <c r="IQN52" s="303"/>
      <c r="IQO52" s="303"/>
      <c r="IQP52" s="303"/>
      <c r="IQQ52" s="303"/>
      <c r="IQR52" s="303"/>
      <c r="IQS52" s="303"/>
      <c r="IQT52" s="303"/>
      <c r="IQU52" s="303"/>
      <c r="IQV52" s="303"/>
      <c r="IQW52" s="303"/>
      <c r="IQX52" s="303"/>
      <c r="IQY52" s="303"/>
      <c r="IQZ52" s="303"/>
      <c r="IRA52" s="303"/>
      <c r="IRB52" s="303"/>
      <c r="IRC52" s="303"/>
      <c r="IRD52" s="303"/>
      <c r="IRE52" s="303"/>
      <c r="IRF52" s="303"/>
      <c r="IRG52" s="303"/>
      <c r="IRH52" s="303"/>
      <c r="IRI52" s="303"/>
      <c r="IRJ52" s="303"/>
      <c r="IRK52" s="303"/>
      <c r="IRL52" s="303"/>
      <c r="IRM52" s="303"/>
      <c r="IRN52" s="303"/>
      <c r="IRO52" s="303"/>
      <c r="IRP52" s="303"/>
      <c r="IRQ52" s="303"/>
      <c r="IRR52" s="303"/>
      <c r="IRS52" s="303"/>
      <c r="IRT52" s="303"/>
      <c r="IRU52" s="303"/>
      <c r="IRV52" s="303"/>
      <c r="IRW52" s="303"/>
      <c r="IRX52" s="303"/>
      <c r="IRY52" s="303"/>
      <c r="IRZ52" s="303"/>
      <c r="ISA52" s="303"/>
      <c r="ISB52" s="303"/>
      <c r="ISC52" s="303"/>
      <c r="ISD52" s="303"/>
      <c r="ISE52" s="303"/>
      <c r="ISF52" s="303"/>
      <c r="ISG52" s="303"/>
      <c r="ISH52" s="303"/>
      <c r="ISI52" s="303"/>
      <c r="ISJ52" s="303"/>
      <c r="ISK52" s="303"/>
      <c r="ISL52" s="303"/>
      <c r="ISM52" s="303"/>
      <c r="ISN52" s="303"/>
      <c r="ISO52" s="303"/>
      <c r="ISP52" s="303"/>
      <c r="ISQ52" s="303"/>
      <c r="ISR52" s="303"/>
      <c r="ISS52" s="303"/>
      <c r="IST52" s="303"/>
      <c r="ISU52" s="303"/>
      <c r="ISV52" s="303"/>
      <c r="ISW52" s="303"/>
      <c r="ISX52" s="303"/>
      <c r="ISY52" s="303"/>
      <c r="ISZ52" s="303"/>
      <c r="ITA52" s="303"/>
      <c r="ITB52" s="303"/>
      <c r="ITC52" s="303"/>
      <c r="ITD52" s="303"/>
      <c r="ITE52" s="303"/>
      <c r="ITF52" s="303"/>
      <c r="ITG52" s="303"/>
      <c r="ITH52" s="303"/>
      <c r="ITI52" s="303"/>
      <c r="ITJ52" s="303"/>
      <c r="ITK52" s="303"/>
      <c r="ITL52" s="303"/>
      <c r="ITM52" s="303"/>
      <c r="ITN52" s="303"/>
      <c r="ITO52" s="303"/>
      <c r="ITP52" s="303"/>
      <c r="ITQ52" s="303"/>
      <c r="ITR52" s="303"/>
      <c r="ITS52" s="303"/>
      <c r="ITT52" s="303"/>
      <c r="ITU52" s="303"/>
      <c r="ITV52" s="303"/>
      <c r="ITW52" s="303"/>
      <c r="ITX52" s="303"/>
      <c r="ITY52" s="303"/>
      <c r="ITZ52" s="303"/>
      <c r="IUA52" s="303"/>
      <c r="IUB52" s="303"/>
      <c r="IUC52" s="303"/>
      <c r="IUD52" s="303"/>
      <c r="IUE52" s="303"/>
      <c r="IUF52" s="303"/>
      <c r="IUG52" s="303"/>
      <c r="IUH52" s="303"/>
      <c r="IUI52" s="303"/>
      <c r="IUJ52" s="303"/>
      <c r="IUK52" s="303"/>
      <c r="IUL52" s="303"/>
      <c r="IUM52" s="303"/>
      <c r="IUN52" s="303"/>
      <c r="IUO52" s="303"/>
      <c r="IUP52" s="303"/>
      <c r="IUQ52" s="303"/>
      <c r="IUR52" s="303"/>
      <c r="IUS52" s="303"/>
      <c r="IUT52" s="303"/>
      <c r="IUU52" s="303"/>
      <c r="IUV52" s="303"/>
      <c r="IUW52" s="303"/>
      <c r="IUX52" s="303"/>
      <c r="IUY52" s="303"/>
      <c r="IUZ52" s="303"/>
      <c r="IVA52" s="303"/>
      <c r="IVB52" s="303"/>
      <c r="IVC52" s="303"/>
      <c r="IVD52" s="303"/>
      <c r="IVE52" s="303"/>
      <c r="IVF52" s="303"/>
      <c r="IVG52" s="303"/>
      <c r="IVH52" s="303"/>
      <c r="IVI52" s="303"/>
      <c r="IVJ52" s="303"/>
      <c r="IVK52" s="303"/>
      <c r="IVL52" s="303"/>
      <c r="IVM52" s="303"/>
      <c r="IVN52" s="303"/>
      <c r="IVO52" s="303"/>
      <c r="IVP52" s="303"/>
      <c r="IVQ52" s="303"/>
      <c r="IVR52" s="303"/>
      <c r="IVS52" s="303"/>
      <c r="IVT52" s="303"/>
      <c r="IVU52" s="303"/>
      <c r="IVV52" s="303"/>
      <c r="IVW52" s="303"/>
      <c r="IVX52" s="303"/>
      <c r="IVY52" s="303"/>
      <c r="IVZ52" s="303"/>
      <c r="IWA52" s="303"/>
      <c r="IWB52" s="303"/>
      <c r="IWC52" s="303"/>
      <c r="IWD52" s="303"/>
      <c r="IWE52" s="303"/>
      <c r="IWF52" s="303"/>
      <c r="IWG52" s="303"/>
      <c r="IWH52" s="303"/>
      <c r="IWI52" s="303"/>
      <c r="IWJ52" s="303"/>
      <c r="IWK52" s="303"/>
      <c r="IWL52" s="303"/>
      <c r="IWM52" s="303"/>
      <c r="IWN52" s="303"/>
      <c r="IWO52" s="303"/>
      <c r="IWP52" s="303"/>
      <c r="IWQ52" s="303"/>
      <c r="IWR52" s="303"/>
      <c r="IWS52" s="303"/>
      <c r="IWT52" s="303"/>
      <c r="IWU52" s="303"/>
      <c r="IWV52" s="303"/>
      <c r="IWW52" s="303"/>
      <c r="IWX52" s="303"/>
      <c r="IWY52" s="303"/>
      <c r="IWZ52" s="303"/>
      <c r="IXA52" s="303"/>
      <c r="IXB52" s="303"/>
      <c r="IXC52" s="303"/>
      <c r="IXD52" s="303"/>
      <c r="IXE52" s="303"/>
      <c r="IXF52" s="303"/>
      <c r="IXG52" s="303"/>
      <c r="IXH52" s="303"/>
      <c r="IXI52" s="303"/>
      <c r="IXJ52" s="303"/>
      <c r="IXK52" s="303"/>
      <c r="IXL52" s="303"/>
      <c r="IXM52" s="303"/>
      <c r="IXN52" s="303"/>
      <c r="IXO52" s="303"/>
      <c r="IXP52" s="303"/>
      <c r="IXQ52" s="303"/>
      <c r="IXR52" s="303"/>
      <c r="IXS52" s="303"/>
      <c r="IXT52" s="303"/>
      <c r="IXU52" s="303"/>
      <c r="IXV52" s="303"/>
      <c r="IXW52" s="303"/>
      <c r="IXX52" s="303"/>
      <c r="IXY52" s="303"/>
      <c r="IXZ52" s="303"/>
      <c r="IYA52" s="303"/>
      <c r="IYB52" s="303"/>
      <c r="IYC52" s="303"/>
      <c r="IYD52" s="303"/>
      <c r="IYE52" s="303"/>
      <c r="IYF52" s="303"/>
      <c r="IYG52" s="303"/>
      <c r="IYH52" s="303"/>
      <c r="IYI52" s="303"/>
      <c r="IYJ52" s="303"/>
      <c r="IYK52" s="303"/>
      <c r="IYL52" s="303"/>
      <c r="IYM52" s="303"/>
      <c r="IYN52" s="303"/>
      <c r="IYO52" s="303"/>
      <c r="IYP52" s="303"/>
      <c r="IYQ52" s="303"/>
      <c r="IYR52" s="303"/>
      <c r="IYS52" s="303"/>
      <c r="IYT52" s="303"/>
      <c r="IYU52" s="303"/>
      <c r="IYV52" s="303"/>
      <c r="IYW52" s="303"/>
      <c r="IYX52" s="303"/>
      <c r="IYY52" s="303"/>
      <c r="IYZ52" s="303"/>
      <c r="IZA52" s="303"/>
      <c r="IZB52" s="303"/>
      <c r="IZC52" s="303"/>
      <c r="IZD52" s="303"/>
      <c r="IZE52" s="303"/>
      <c r="IZF52" s="303"/>
      <c r="IZG52" s="303"/>
      <c r="IZH52" s="303"/>
      <c r="IZI52" s="303"/>
      <c r="IZJ52" s="303"/>
      <c r="IZK52" s="303"/>
      <c r="IZL52" s="303"/>
      <c r="IZM52" s="303"/>
      <c r="IZN52" s="303"/>
      <c r="IZO52" s="303"/>
      <c r="IZP52" s="303"/>
      <c r="IZQ52" s="303"/>
      <c r="IZR52" s="303"/>
      <c r="IZS52" s="303"/>
      <c r="IZT52" s="303"/>
      <c r="IZU52" s="303"/>
      <c r="IZV52" s="303"/>
      <c r="IZW52" s="303"/>
      <c r="IZX52" s="303"/>
      <c r="IZY52" s="303"/>
      <c r="IZZ52" s="303"/>
      <c r="JAA52" s="303"/>
      <c r="JAB52" s="303"/>
      <c r="JAC52" s="303"/>
      <c r="JAD52" s="303"/>
      <c r="JAE52" s="303"/>
      <c r="JAF52" s="303"/>
      <c r="JAG52" s="303"/>
      <c r="JAH52" s="303"/>
      <c r="JAI52" s="303"/>
      <c r="JAJ52" s="303"/>
      <c r="JAK52" s="303"/>
      <c r="JAL52" s="303"/>
      <c r="JAM52" s="303"/>
      <c r="JAN52" s="303"/>
      <c r="JAO52" s="303"/>
      <c r="JAP52" s="303"/>
      <c r="JAQ52" s="303"/>
      <c r="JAR52" s="303"/>
      <c r="JAS52" s="303"/>
      <c r="JAT52" s="303"/>
      <c r="JAU52" s="303"/>
      <c r="JAV52" s="303"/>
      <c r="JAW52" s="303"/>
      <c r="JAX52" s="303"/>
      <c r="JAY52" s="303"/>
      <c r="JAZ52" s="303"/>
      <c r="JBA52" s="303"/>
      <c r="JBB52" s="303"/>
      <c r="JBC52" s="303"/>
      <c r="JBD52" s="303"/>
      <c r="JBE52" s="303"/>
      <c r="JBF52" s="303"/>
      <c r="JBG52" s="303"/>
      <c r="JBH52" s="303"/>
      <c r="JBI52" s="303"/>
      <c r="JBJ52" s="303"/>
      <c r="JBK52" s="303"/>
      <c r="JBL52" s="303"/>
      <c r="JBM52" s="303"/>
      <c r="JBN52" s="303"/>
      <c r="JBO52" s="303"/>
      <c r="JBP52" s="303"/>
      <c r="JBQ52" s="303"/>
      <c r="JBR52" s="303"/>
      <c r="JBS52" s="303"/>
      <c r="JBT52" s="303"/>
      <c r="JBU52" s="303"/>
      <c r="JBV52" s="303"/>
      <c r="JBW52" s="303"/>
      <c r="JBX52" s="303"/>
      <c r="JBY52" s="303"/>
      <c r="JBZ52" s="303"/>
      <c r="JCA52" s="303"/>
      <c r="JCB52" s="303"/>
      <c r="JCC52" s="303"/>
      <c r="JCD52" s="303"/>
      <c r="JCE52" s="303"/>
      <c r="JCF52" s="303"/>
      <c r="JCG52" s="303"/>
      <c r="JCH52" s="303"/>
      <c r="JCI52" s="303"/>
      <c r="JCJ52" s="303"/>
      <c r="JCK52" s="303"/>
      <c r="JCL52" s="303"/>
      <c r="JCM52" s="303"/>
      <c r="JCN52" s="303"/>
      <c r="JCO52" s="303"/>
      <c r="JCP52" s="303"/>
      <c r="JCQ52" s="303"/>
      <c r="JCR52" s="303"/>
      <c r="JCS52" s="303"/>
      <c r="JCT52" s="303"/>
      <c r="JCU52" s="303"/>
      <c r="JCV52" s="303"/>
      <c r="JCW52" s="303"/>
      <c r="JCX52" s="303"/>
      <c r="JCY52" s="303"/>
      <c r="JCZ52" s="303"/>
      <c r="JDA52" s="303"/>
      <c r="JDB52" s="303"/>
      <c r="JDC52" s="303"/>
      <c r="JDD52" s="303"/>
      <c r="JDE52" s="303"/>
      <c r="JDF52" s="303"/>
      <c r="JDG52" s="303"/>
      <c r="JDH52" s="303"/>
      <c r="JDI52" s="303"/>
      <c r="JDJ52" s="303"/>
      <c r="JDK52" s="303"/>
      <c r="JDL52" s="303"/>
      <c r="JDM52" s="303"/>
      <c r="JDN52" s="303"/>
      <c r="JDO52" s="303"/>
      <c r="JDP52" s="303"/>
      <c r="JDQ52" s="303"/>
      <c r="JDR52" s="303"/>
      <c r="JDS52" s="303"/>
      <c r="JDT52" s="303"/>
      <c r="JDU52" s="303"/>
      <c r="JDV52" s="303"/>
      <c r="JDW52" s="303"/>
      <c r="JDX52" s="303"/>
      <c r="JDY52" s="303"/>
      <c r="JDZ52" s="303"/>
      <c r="JEA52" s="303"/>
      <c r="JEB52" s="303"/>
      <c r="JEC52" s="303"/>
      <c r="JED52" s="303"/>
      <c r="JEE52" s="303"/>
      <c r="JEF52" s="303"/>
      <c r="JEG52" s="303"/>
      <c r="JEH52" s="303"/>
      <c r="JEI52" s="303"/>
      <c r="JEJ52" s="303"/>
      <c r="JEK52" s="303"/>
      <c r="JEL52" s="303"/>
      <c r="JEM52" s="303"/>
      <c r="JEN52" s="303"/>
      <c r="JEO52" s="303"/>
      <c r="JEP52" s="303"/>
      <c r="JEQ52" s="303"/>
      <c r="JER52" s="303"/>
      <c r="JES52" s="303"/>
      <c r="JET52" s="303"/>
      <c r="JEU52" s="303"/>
      <c r="JEV52" s="303"/>
      <c r="JEW52" s="303"/>
      <c r="JEX52" s="303"/>
      <c r="JEY52" s="303"/>
      <c r="JEZ52" s="303"/>
      <c r="JFA52" s="303"/>
      <c r="JFB52" s="303"/>
      <c r="JFC52" s="303"/>
      <c r="JFD52" s="303"/>
      <c r="JFE52" s="303"/>
      <c r="JFF52" s="303"/>
      <c r="JFG52" s="303"/>
      <c r="JFH52" s="303"/>
      <c r="JFI52" s="303"/>
      <c r="JFJ52" s="303"/>
      <c r="JFK52" s="303"/>
      <c r="JFL52" s="303"/>
      <c r="JFM52" s="303"/>
      <c r="JFN52" s="303"/>
      <c r="JFO52" s="303"/>
      <c r="JFP52" s="303"/>
      <c r="JFQ52" s="303"/>
      <c r="JFR52" s="303"/>
      <c r="JFS52" s="303"/>
      <c r="JFT52" s="303"/>
      <c r="JFU52" s="303"/>
      <c r="JFV52" s="303"/>
      <c r="JFW52" s="303"/>
      <c r="JFX52" s="303"/>
      <c r="JFY52" s="303"/>
      <c r="JFZ52" s="303"/>
      <c r="JGA52" s="303"/>
      <c r="JGB52" s="303"/>
      <c r="JGC52" s="303"/>
      <c r="JGD52" s="303"/>
      <c r="JGE52" s="303"/>
      <c r="JGF52" s="303"/>
      <c r="JGG52" s="303"/>
      <c r="JGH52" s="303"/>
      <c r="JGI52" s="303"/>
      <c r="JGJ52" s="303"/>
      <c r="JGK52" s="303"/>
      <c r="JGL52" s="303"/>
      <c r="JGM52" s="303"/>
      <c r="JGN52" s="303"/>
      <c r="JGO52" s="303"/>
      <c r="JGP52" s="303"/>
      <c r="JGQ52" s="303"/>
      <c r="JGR52" s="303"/>
      <c r="JGS52" s="303"/>
      <c r="JGT52" s="303"/>
      <c r="JGU52" s="303"/>
      <c r="JGV52" s="303"/>
      <c r="JGW52" s="303"/>
      <c r="JGX52" s="303"/>
      <c r="JGY52" s="303"/>
      <c r="JGZ52" s="303"/>
      <c r="JHA52" s="303"/>
      <c r="JHB52" s="303"/>
      <c r="JHC52" s="303"/>
      <c r="JHD52" s="303"/>
      <c r="JHE52" s="303"/>
      <c r="JHF52" s="303"/>
      <c r="JHG52" s="303"/>
      <c r="JHH52" s="303"/>
      <c r="JHI52" s="303"/>
      <c r="JHJ52" s="303"/>
      <c r="JHK52" s="303"/>
      <c r="JHL52" s="303"/>
      <c r="JHM52" s="303"/>
      <c r="JHN52" s="303"/>
      <c r="JHO52" s="303"/>
      <c r="JHP52" s="303"/>
      <c r="JHQ52" s="303"/>
      <c r="JHR52" s="303"/>
      <c r="JHS52" s="303"/>
      <c r="JHT52" s="303"/>
      <c r="JHU52" s="303"/>
      <c r="JHV52" s="303"/>
      <c r="JHW52" s="303"/>
      <c r="JHX52" s="303"/>
      <c r="JHY52" s="303"/>
      <c r="JHZ52" s="303"/>
      <c r="JIA52" s="303"/>
      <c r="JIB52" s="303"/>
      <c r="JIC52" s="303"/>
      <c r="JID52" s="303"/>
      <c r="JIE52" s="303"/>
      <c r="JIF52" s="303"/>
      <c r="JIG52" s="303"/>
      <c r="JIH52" s="303"/>
      <c r="JII52" s="303"/>
      <c r="JIJ52" s="303"/>
      <c r="JIK52" s="303"/>
      <c r="JIL52" s="303"/>
      <c r="JIM52" s="303"/>
      <c r="JIN52" s="303"/>
      <c r="JIO52" s="303"/>
      <c r="JIP52" s="303"/>
      <c r="JIQ52" s="303"/>
      <c r="JIR52" s="303"/>
      <c r="JIS52" s="303"/>
      <c r="JIT52" s="303"/>
      <c r="JIU52" s="303"/>
      <c r="JIV52" s="303"/>
      <c r="JIW52" s="303"/>
      <c r="JIX52" s="303"/>
      <c r="JIY52" s="303"/>
      <c r="JIZ52" s="303"/>
      <c r="JJA52" s="303"/>
      <c r="JJB52" s="303"/>
      <c r="JJC52" s="303"/>
      <c r="JJD52" s="303"/>
      <c r="JJE52" s="303"/>
      <c r="JJF52" s="303"/>
      <c r="JJG52" s="303"/>
      <c r="JJH52" s="303"/>
      <c r="JJI52" s="303"/>
      <c r="JJJ52" s="303"/>
      <c r="JJK52" s="303"/>
      <c r="JJL52" s="303"/>
      <c r="JJM52" s="303"/>
      <c r="JJN52" s="303"/>
      <c r="JJO52" s="303"/>
      <c r="JJP52" s="303"/>
      <c r="JJQ52" s="303"/>
      <c r="JJR52" s="303"/>
      <c r="JJS52" s="303"/>
      <c r="JJT52" s="303"/>
      <c r="JJU52" s="303"/>
      <c r="JJV52" s="303"/>
      <c r="JJW52" s="303"/>
      <c r="JJX52" s="303"/>
      <c r="JJY52" s="303"/>
      <c r="JJZ52" s="303"/>
      <c r="JKA52" s="303"/>
      <c r="JKB52" s="303"/>
      <c r="JKC52" s="303"/>
      <c r="JKD52" s="303"/>
      <c r="JKE52" s="303"/>
      <c r="JKF52" s="303"/>
      <c r="JKG52" s="303"/>
      <c r="JKH52" s="303"/>
      <c r="JKI52" s="303"/>
      <c r="JKJ52" s="303"/>
      <c r="JKK52" s="303"/>
      <c r="JKL52" s="303"/>
      <c r="JKM52" s="303"/>
      <c r="JKN52" s="303"/>
      <c r="JKO52" s="303"/>
      <c r="JKP52" s="303"/>
      <c r="JKQ52" s="303"/>
      <c r="JKR52" s="303"/>
      <c r="JKS52" s="303"/>
      <c r="JKT52" s="303"/>
      <c r="JKU52" s="303"/>
      <c r="JKV52" s="303"/>
      <c r="JKW52" s="303"/>
      <c r="JKX52" s="303"/>
      <c r="JKY52" s="303"/>
      <c r="JKZ52" s="303"/>
      <c r="JLA52" s="303"/>
      <c r="JLB52" s="303"/>
      <c r="JLC52" s="303"/>
      <c r="JLD52" s="303"/>
      <c r="JLE52" s="303"/>
      <c r="JLF52" s="303"/>
      <c r="JLG52" s="303"/>
      <c r="JLH52" s="303"/>
      <c r="JLI52" s="303"/>
      <c r="JLJ52" s="303"/>
      <c r="JLK52" s="303"/>
      <c r="JLL52" s="303"/>
      <c r="JLM52" s="303"/>
      <c r="JLN52" s="303"/>
      <c r="JLO52" s="303"/>
      <c r="JLP52" s="303"/>
      <c r="JLQ52" s="303"/>
      <c r="JLR52" s="303"/>
      <c r="JLS52" s="303"/>
      <c r="JLT52" s="303"/>
      <c r="JLU52" s="303"/>
      <c r="JLV52" s="303"/>
      <c r="JLW52" s="303"/>
      <c r="JLX52" s="303"/>
      <c r="JLY52" s="303"/>
      <c r="JLZ52" s="303"/>
      <c r="JMA52" s="303"/>
      <c r="JMB52" s="303"/>
      <c r="JMC52" s="303"/>
      <c r="JMD52" s="303"/>
      <c r="JME52" s="303"/>
      <c r="JMF52" s="303"/>
      <c r="JMG52" s="303"/>
      <c r="JMH52" s="303"/>
      <c r="JMI52" s="303"/>
      <c r="JMJ52" s="303"/>
      <c r="JMK52" s="303"/>
      <c r="JML52" s="303"/>
      <c r="JMM52" s="303"/>
      <c r="JMN52" s="303"/>
      <c r="JMO52" s="303"/>
      <c r="JMP52" s="303"/>
      <c r="JMQ52" s="303"/>
      <c r="JMR52" s="303"/>
      <c r="JMS52" s="303"/>
      <c r="JMT52" s="303"/>
      <c r="JMU52" s="303"/>
      <c r="JMV52" s="303"/>
      <c r="JMW52" s="303"/>
      <c r="JMX52" s="303"/>
      <c r="JMY52" s="303"/>
      <c r="JMZ52" s="303"/>
      <c r="JNA52" s="303"/>
      <c r="JNB52" s="303"/>
      <c r="JNC52" s="303"/>
      <c r="JND52" s="303"/>
      <c r="JNE52" s="303"/>
      <c r="JNF52" s="303"/>
      <c r="JNG52" s="303"/>
      <c r="JNH52" s="303"/>
      <c r="JNI52" s="303"/>
      <c r="JNJ52" s="303"/>
      <c r="JNK52" s="303"/>
      <c r="JNL52" s="303"/>
      <c r="JNM52" s="303"/>
      <c r="JNN52" s="303"/>
      <c r="JNO52" s="303"/>
      <c r="JNP52" s="303"/>
      <c r="JNQ52" s="303"/>
      <c r="JNR52" s="303"/>
      <c r="JNS52" s="303"/>
      <c r="JNT52" s="303"/>
      <c r="JNU52" s="303"/>
      <c r="JNV52" s="303"/>
      <c r="JNW52" s="303"/>
      <c r="JNX52" s="303"/>
      <c r="JNY52" s="303"/>
      <c r="JNZ52" s="303"/>
      <c r="JOA52" s="303"/>
      <c r="JOB52" s="303"/>
      <c r="JOC52" s="303"/>
      <c r="JOD52" s="303"/>
      <c r="JOE52" s="303"/>
      <c r="JOF52" s="303"/>
      <c r="JOG52" s="303"/>
      <c r="JOH52" s="303"/>
      <c r="JOI52" s="303"/>
      <c r="JOJ52" s="303"/>
      <c r="JOK52" s="303"/>
      <c r="JOL52" s="303"/>
      <c r="JOM52" s="303"/>
      <c r="JON52" s="303"/>
      <c r="JOO52" s="303"/>
      <c r="JOP52" s="303"/>
      <c r="JOQ52" s="303"/>
      <c r="JOR52" s="303"/>
      <c r="JOS52" s="303"/>
      <c r="JOT52" s="303"/>
      <c r="JOU52" s="303"/>
      <c r="JOV52" s="303"/>
      <c r="JOW52" s="303"/>
      <c r="JOX52" s="303"/>
      <c r="JOY52" s="303"/>
      <c r="JOZ52" s="303"/>
      <c r="JPA52" s="303"/>
      <c r="JPB52" s="303"/>
      <c r="JPC52" s="303"/>
      <c r="JPD52" s="303"/>
      <c r="JPE52" s="303"/>
      <c r="JPF52" s="303"/>
      <c r="JPG52" s="303"/>
      <c r="JPH52" s="303"/>
      <c r="JPI52" s="303"/>
      <c r="JPJ52" s="303"/>
      <c r="JPK52" s="303"/>
      <c r="JPL52" s="303"/>
      <c r="JPM52" s="303"/>
      <c r="JPN52" s="303"/>
      <c r="JPO52" s="303"/>
      <c r="JPP52" s="303"/>
      <c r="JPQ52" s="303"/>
      <c r="JPR52" s="303"/>
      <c r="JPS52" s="303"/>
      <c r="JPT52" s="303"/>
      <c r="JPU52" s="303"/>
      <c r="JPV52" s="303"/>
      <c r="JPW52" s="303"/>
      <c r="JPX52" s="303"/>
      <c r="JPY52" s="303"/>
      <c r="JPZ52" s="303"/>
      <c r="JQA52" s="303"/>
      <c r="JQB52" s="303"/>
      <c r="JQC52" s="303"/>
      <c r="JQD52" s="303"/>
      <c r="JQE52" s="303"/>
      <c r="JQF52" s="303"/>
      <c r="JQG52" s="303"/>
      <c r="JQH52" s="303"/>
      <c r="JQI52" s="303"/>
      <c r="JQJ52" s="303"/>
      <c r="JQK52" s="303"/>
      <c r="JQL52" s="303"/>
      <c r="JQM52" s="303"/>
      <c r="JQN52" s="303"/>
      <c r="JQO52" s="303"/>
      <c r="JQP52" s="303"/>
      <c r="JQQ52" s="303"/>
      <c r="JQR52" s="303"/>
      <c r="JQS52" s="303"/>
      <c r="JQT52" s="303"/>
      <c r="JQU52" s="303"/>
      <c r="JQV52" s="303"/>
      <c r="JQW52" s="303"/>
      <c r="JQX52" s="303"/>
      <c r="JQY52" s="303"/>
      <c r="JQZ52" s="303"/>
      <c r="JRA52" s="303"/>
      <c r="JRB52" s="303"/>
      <c r="JRC52" s="303"/>
      <c r="JRD52" s="303"/>
      <c r="JRE52" s="303"/>
      <c r="JRF52" s="303"/>
      <c r="JRG52" s="303"/>
      <c r="JRH52" s="303"/>
      <c r="JRI52" s="303"/>
      <c r="JRJ52" s="303"/>
      <c r="JRK52" s="303"/>
      <c r="JRL52" s="303"/>
      <c r="JRM52" s="303"/>
      <c r="JRN52" s="303"/>
      <c r="JRO52" s="303"/>
      <c r="JRP52" s="303"/>
      <c r="JRQ52" s="303"/>
      <c r="JRR52" s="303"/>
      <c r="JRS52" s="303"/>
      <c r="JRT52" s="303"/>
      <c r="JRU52" s="303"/>
      <c r="JRV52" s="303"/>
      <c r="JRW52" s="303"/>
      <c r="JRX52" s="303"/>
      <c r="JRY52" s="303"/>
      <c r="JRZ52" s="303"/>
      <c r="JSA52" s="303"/>
      <c r="JSB52" s="303"/>
      <c r="JSC52" s="303"/>
      <c r="JSD52" s="303"/>
      <c r="JSE52" s="303"/>
      <c r="JSF52" s="303"/>
      <c r="JSG52" s="303"/>
      <c r="JSH52" s="303"/>
      <c r="JSI52" s="303"/>
      <c r="JSJ52" s="303"/>
      <c r="JSK52" s="303"/>
      <c r="JSL52" s="303"/>
      <c r="JSM52" s="303"/>
      <c r="JSN52" s="303"/>
      <c r="JSO52" s="303"/>
      <c r="JSP52" s="303"/>
      <c r="JSQ52" s="303"/>
      <c r="JSR52" s="303"/>
      <c r="JSS52" s="303"/>
      <c r="JST52" s="303"/>
      <c r="JSU52" s="303"/>
      <c r="JSV52" s="303"/>
      <c r="JSW52" s="303"/>
      <c r="JSX52" s="303"/>
      <c r="JSY52" s="303"/>
      <c r="JSZ52" s="303"/>
      <c r="JTA52" s="303"/>
      <c r="JTB52" s="303"/>
      <c r="JTC52" s="303"/>
      <c r="JTD52" s="303"/>
      <c r="JTE52" s="303"/>
      <c r="JTF52" s="303"/>
      <c r="JTG52" s="303"/>
      <c r="JTH52" s="303"/>
      <c r="JTI52" s="303"/>
      <c r="JTJ52" s="303"/>
      <c r="JTK52" s="303"/>
      <c r="JTL52" s="303"/>
      <c r="JTM52" s="303"/>
      <c r="JTN52" s="303"/>
      <c r="JTO52" s="303"/>
      <c r="JTP52" s="303"/>
      <c r="JTQ52" s="303"/>
      <c r="JTR52" s="303"/>
      <c r="JTS52" s="303"/>
      <c r="JTT52" s="303"/>
      <c r="JTU52" s="303"/>
      <c r="JTV52" s="303"/>
      <c r="JTW52" s="303"/>
      <c r="JTX52" s="303"/>
      <c r="JTY52" s="303"/>
      <c r="JTZ52" s="303"/>
      <c r="JUA52" s="303"/>
      <c r="JUB52" s="303"/>
      <c r="JUC52" s="303"/>
      <c r="JUD52" s="303"/>
      <c r="JUE52" s="303"/>
      <c r="JUF52" s="303"/>
      <c r="JUG52" s="303"/>
      <c r="JUH52" s="303"/>
      <c r="JUI52" s="303"/>
      <c r="JUJ52" s="303"/>
      <c r="JUK52" s="303"/>
      <c r="JUL52" s="303"/>
      <c r="JUM52" s="303"/>
      <c r="JUN52" s="303"/>
      <c r="JUO52" s="303"/>
      <c r="JUP52" s="303"/>
      <c r="JUQ52" s="303"/>
      <c r="JUR52" s="303"/>
      <c r="JUS52" s="303"/>
      <c r="JUT52" s="303"/>
      <c r="JUU52" s="303"/>
      <c r="JUV52" s="303"/>
      <c r="JUW52" s="303"/>
      <c r="JUX52" s="303"/>
      <c r="JUY52" s="303"/>
      <c r="JUZ52" s="303"/>
      <c r="JVA52" s="303"/>
      <c r="JVB52" s="303"/>
      <c r="JVC52" s="303"/>
      <c r="JVD52" s="303"/>
      <c r="JVE52" s="303"/>
      <c r="JVF52" s="303"/>
      <c r="JVG52" s="303"/>
      <c r="JVH52" s="303"/>
      <c r="JVI52" s="303"/>
      <c r="JVJ52" s="303"/>
      <c r="JVK52" s="303"/>
      <c r="JVL52" s="303"/>
      <c r="JVM52" s="303"/>
      <c r="JVN52" s="303"/>
      <c r="JVO52" s="303"/>
      <c r="JVP52" s="303"/>
      <c r="JVQ52" s="303"/>
      <c r="JVR52" s="303"/>
      <c r="JVS52" s="303"/>
      <c r="JVT52" s="303"/>
      <c r="JVU52" s="303"/>
      <c r="JVV52" s="303"/>
      <c r="JVW52" s="303"/>
      <c r="JVX52" s="303"/>
      <c r="JVY52" s="303"/>
      <c r="JVZ52" s="303"/>
      <c r="JWA52" s="303"/>
      <c r="JWB52" s="303"/>
      <c r="JWC52" s="303"/>
      <c r="JWD52" s="303"/>
      <c r="JWE52" s="303"/>
      <c r="JWF52" s="303"/>
      <c r="JWG52" s="303"/>
      <c r="JWH52" s="303"/>
      <c r="JWI52" s="303"/>
      <c r="JWJ52" s="303"/>
      <c r="JWK52" s="303"/>
      <c r="JWL52" s="303"/>
      <c r="JWM52" s="303"/>
      <c r="JWN52" s="303"/>
      <c r="JWO52" s="303"/>
      <c r="JWP52" s="303"/>
      <c r="JWQ52" s="303"/>
      <c r="JWR52" s="303"/>
      <c r="JWS52" s="303"/>
      <c r="JWT52" s="303"/>
      <c r="JWU52" s="303"/>
      <c r="JWV52" s="303"/>
      <c r="JWW52" s="303"/>
      <c r="JWX52" s="303"/>
      <c r="JWY52" s="303"/>
      <c r="JWZ52" s="303"/>
      <c r="JXA52" s="303"/>
      <c r="JXB52" s="303"/>
      <c r="JXC52" s="303"/>
      <c r="JXD52" s="303"/>
      <c r="JXE52" s="303"/>
      <c r="JXF52" s="303"/>
      <c r="JXG52" s="303"/>
      <c r="JXH52" s="303"/>
      <c r="JXI52" s="303"/>
      <c r="JXJ52" s="303"/>
      <c r="JXK52" s="303"/>
      <c r="JXL52" s="303"/>
      <c r="JXM52" s="303"/>
      <c r="JXN52" s="303"/>
      <c r="JXO52" s="303"/>
      <c r="JXP52" s="303"/>
      <c r="JXQ52" s="303"/>
      <c r="JXR52" s="303"/>
      <c r="JXS52" s="303"/>
      <c r="JXT52" s="303"/>
      <c r="JXU52" s="303"/>
      <c r="JXV52" s="303"/>
      <c r="JXW52" s="303"/>
      <c r="JXX52" s="303"/>
      <c r="JXY52" s="303"/>
      <c r="JXZ52" s="303"/>
      <c r="JYA52" s="303"/>
      <c r="JYB52" s="303"/>
      <c r="JYC52" s="303"/>
      <c r="JYD52" s="303"/>
      <c r="JYE52" s="303"/>
      <c r="JYF52" s="303"/>
      <c r="JYG52" s="303"/>
      <c r="JYH52" s="303"/>
      <c r="JYI52" s="303"/>
      <c r="JYJ52" s="303"/>
      <c r="JYK52" s="303"/>
      <c r="JYL52" s="303"/>
      <c r="JYM52" s="303"/>
      <c r="JYN52" s="303"/>
      <c r="JYO52" s="303"/>
      <c r="JYP52" s="303"/>
      <c r="JYQ52" s="303"/>
      <c r="JYR52" s="303"/>
      <c r="JYS52" s="303"/>
      <c r="JYT52" s="303"/>
      <c r="JYU52" s="303"/>
      <c r="JYV52" s="303"/>
      <c r="JYW52" s="303"/>
      <c r="JYX52" s="303"/>
      <c r="JYY52" s="303"/>
      <c r="JYZ52" s="303"/>
      <c r="JZA52" s="303"/>
      <c r="JZB52" s="303"/>
      <c r="JZC52" s="303"/>
      <c r="JZD52" s="303"/>
      <c r="JZE52" s="303"/>
      <c r="JZF52" s="303"/>
      <c r="JZG52" s="303"/>
      <c r="JZH52" s="303"/>
      <c r="JZI52" s="303"/>
      <c r="JZJ52" s="303"/>
      <c r="JZK52" s="303"/>
      <c r="JZL52" s="303"/>
      <c r="JZM52" s="303"/>
      <c r="JZN52" s="303"/>
      <c r="JZO52" s="303"/>
      <c r="JZP52" s="303"/>
      <c r="JZQ52" s="303"/>
      <c r="JZR52" s="303"/>
      <c r="JZS52" s="303"/>
      <c r="JZT52" s="303"/>
      <c r="JZU52" s="303"/>
      <c r="JZV52" s="303"/>
      <c r="JZW52" s="303"/>
      <c r="JZX52" s="303"/>
      <c r="JZY52" s="303"/>
      <c r="JZZ52" s="303"/>
      <c r="KAA52" s="303"/>
      <c r="KAB52" s="303"/>
      <c r="KAC52" s="303"/>
      <c r="KAD52" s="303"/>
      <c r="KAE52" s="303"/>
      <c r="KAF52" s="303"/>
      <c r="KAG52" s="303"/>
      <c r="KAH52" s="303"/>
      <c r="KAI52" s="303"/>
      <c r="KAJ52" s="303"/>
      <c r="KAK52" s="303"/>
      <c r="KAL52" s="303"/>
      <c r="KAM52" s="303"/>
      <c r="KAN52" s="303"/>
      <c r="KAO52" s="303"/>
      <c r="KAP52" s="303"/>
      <c r="KAQ52" s="303"/>
      <c r="KAR52" s="303"/>
      <c r="KAS52" s="303"/>
      <c r="KAT52" s="303"/>
      <c r="KAU52" s="303"/>
      <c r="KAV52" s="303"/>
      <c r="KAW52" s="303"/>
      <c r="KAX52" s="303"/>
      <c r="KAY52" s="303"/>
      <c r="KAZ52" s="303"/>
      <c r="KBA52" s="303"/>
      <c r="KBB52" s="303"/>
      <c r="KBC52" s="303"/>
      <c r="KBD52" s="303"/>
      <c r="KBE52" s="303"/>
      <c r="KBF52" s="303"/>
      <c r="KBG52" s="303"/>
      <c r="KBH52" s="303"/>
      <c r="KBI52" s="303"/>
      <c r="KBJ52" s="303"/>
      <c r="KBK52" s="303"/>
      <c r="KBL52" s="303"/>
      <c r="KBM52" s="303"/>
      <c r="KBN52" s="303"/>
      <c r="KBO52" s="303"/>
      <c r="KBP52" s="303"/>
      <c r="KBQ52" s="303"/>
      <c r="KBR52" s="303"/>
      <c r="KBS52" s="303"/>
      <c r="KBT52" s="303"/>
      <c r="KBU52" s="303"/>
      <c r="KBV52" s="303"/>
      <c r="KBW52" s="303"/>
      <c r="KBX52" s="303"/>
      <c r="KBY52" s="303"/>
      <c r="KBZ52" s="303"/>
      <c r="KCA52" s="303"/>
      <c r="KCB52" s="303"/>
      <c r="KCC52" s="303"/>
      <c r="KCD52" s="303"/>
      <c r="KCE52" s="303"/>
      <c r="KCF52" s="303"/>
      <c r="KCG52" s="303"/>
      <c r="KCH52" s="303"/>
      <c r="KCI52" s="303"/>
      <c r="KCJ52" s="303"/>
      <c r="KCK52" s="303"/>
      <c r="KCL52" s="303"/>
      <c r="KCM52" s="303"/>
      <c r="KCN52" s="303"/>
      <c r="KCO52" s="303"/>
      <c r="KCP52" s="303"/>
      <c r="KCQ52" s="303"/>
      <c r="KCR52" s="303"/>
      <c r="KCS52" s="303"/>
      <c r="KCT52" s="303"/>
      <c r="KCU52" s="303"/>
      <c r="KCV52" s="303"/>
      <c r="KCW52" s="303"/>
      <c r="KCX52" s="303"/>
      <c r="KCY52" s="303"/>
      <c r="KCZ52" s="303"/>
      <c r="KDA52" s="303"/>
      <c r="KDB52" s="303"/>
      <c r="KDC52" s="303"/>
      <c r="KDD52" s="303"/>
      <c r="KDE52" s="303"/>
      <c r="KDF52" s="303"/>
      <c r="KDG52" s="303"/>
      <c r="KDH52" s="303"/>
      <c r="KDI52" s="303"/>
      <c r="KDJ52" s="303"/>
      <c r="KDK52" s="303"/>
      <c r="KDL52" s="303"/>
      <c r="KDM52" s="303"/>
      <c r="KDN52" s="303"/>
      <c r="KDO52" s="303"/>
      <c r="KDP52" s="303"/>
      <c r="KDQ52" s="303"/>
      <c r="KDR52" s="303"/>
      <c r="KDS52" s="303"/>
      <c r="KDT52" s="303"/>
      <c r="KDU52" s="303"/>
      <c r="KDV52" s="303"/>
      <c r="KDW52" s="303"/>
      <c r="KDX52" s="303"/>
      <c r="KDY52" s="303"/>
      <c r="KDZ52" s="303"/>
      <c r="KEA52" s="303"/>
      <c r="KEB52" s="303"/>
      <c r="KEC52" s="303"/>
      <c r="KED52" s="303"/>
      <c r="KEE52" s="303"/>
      <c r="KEF52" s="303"/>
      <c r="KEG52" s="303"/>
      <c r="KEH52" s="303"/>
      <c r="KEI52" s="303"/>
      <c r="KEJ52" s="303"/>
      <c r="KEK52" s="303"/>
      <c r="KEL52" s="303"/>
      <c r="KEM52" s="303"/>
      <c r="KEN52" s="303"/>
      <c r="KEO52" s="303"/>
      <c r="KEP52" s="303"/>
      <c r="KEQ52" s="303"/>
      <c r="KER52" s="303"/>
      <c r="KES52" s="303"/>
      <c r="KET52" s="303"/>
      <c r="KEU52" s="303"/>
      <c r="KEV52" s="303"/>
      <c r="KEW52" s="303"/>
      <c r="KEX52" s="303"/>
      <c r="KEY52" s="303"/>
      <c r="KEZ52" s="303"/>
      <c r="KFA52" s="303"/>
      <c r="KFB52" s="303"/>
      <c r="KFC52" s="303"/>
      <c r="KFD52" s="303"/>
      <c r="KFE52" s="303"/>
      <c r="KFF52" s="303"/>
      <c r="KFG52" s="303"/>
      <c r="KFH52" s="303"/>
      <c r="KFI52" s="303"/>
      <c r="KFJ52" s="303"/>
      <c r="KFK52" s="303"/>
      <c r="KFL52" s="303"/>
      <c r="KFM52" s="303"/>
      <c r="KFN52" s="303"/>
      <c r="KFO52" s="303"/>
      <c r="KFP52" s="303"/>
      <c r="KFQ52" s="303"/>
      <c r="KFR52" s="303"/>
      <c r="KFS52" s="303"/>
      <c r="KFT52" s="303"/>
      <c r="KFU52" s="303"/>
      <c r="KFV52" s="303"/>
      <c r="KFW52" s="303"/>
      <c r="KFX52" s="303"/>
      <c r="KFY52" s="303"/>
      <c r="KFZ52" s="303"/>
      <c r="KGA52" s="303"/>
      <c r="KGB52" s="303"/>
      <c r="KGC52" s="303"/>
      <c r="KGD52" s="303"/>
      <c r="KGE52" s="303"/>
      <c r="KGF52" s="303"/>
      <c r="KGG52" s="303"/>
      <c r="KGH52" s="303"/>
      <c r="KGI52" s="303"/>
      <c r="KGJ52" s="303"/>
      <c r="KGK52" s="303"/>
      <c r="KGL52" s="303"/>
      <c r="KGM52" s="303"/>
      <c r="KGN52" s="303"/>
      <c r="KGO52" s="303"/>
      <c r="KGP52" s="303"/>
      <c r="KGQ52" s="303"/>
      <c r="KGR52" s="303"/>
      <c r="KGS52" s="303"/>
      <c r="KGT52" s="303"/>
      <c r="KGU52" s="303"/>
      <c r="KGV52" s="303"/>
      <c r="KGW52" s="303"/>
      <c r="KGX52" s="303"/>
      <c r="KGY52" s="303"/>
      <c r="KGZ52" s="303"/>
      <c r="KHA52" s="303"/>
      <c r="KHB52" s="303"/>
      <c r="KHC52" s="303"/>
      <c r="KHD52" s="303"/>
      <c r="KHE52" s="303"/>
      <c r="KHF52" s="303"/>
      <c r="KHG52" s="303"/>
      <c r="KHH52" s="303"/>
      <c r="KHI52" s="303"/>
      <c r="KHJ52" s="303"/>
      <c r="KHK52" s="303"/>
      <c r="KHL52" s="303"/>
      <c r="KHM52" s="303"/>
      <c r="KHN52" s="303"/>
      <c r="KHO52" s="303"/>
      <c r="KHP52" s="303"/>
      <c r="KHQ52" s="303"/>
      <c r="KHR52" s="303"/>
      <c r="KHS52" s="303"/>
      <c r="KHT52" s="303"/>
      <c r="KHU52" s="303"/>
      <c r="KHV52" s="303"/>
      <c r="KHW52" s="303"/>
      <c r="KHX52" s="303"/>
      <c r="KHY52" s="303"/>
      <c r="KHZ52" s="303"/>
      <c r="KIA52" s="303"/>
      <c r="KIB52" s="303"/>
      <c r="KIC52" s="303"/>
      <c r="KID52" s="303"/>
      <c r="KIE52" s="303"/>
      <c r="KIF52" s="303"/>
      <c r="KIG52" s="303"/>
      <c r="KIH52" s="303"/>
      <c r="KII52" s="303"/>
      <c r="KIJ52" s="303"/>
      <c r="KIK52" s="303"/>
      <c r="KIL52" s="303"/>
      <c r="KIM52" s="303"/>
      <c r="KIN52" s="303"/>
      <c r="KIO52" s="303"/>
      <c r="KIP52" s="303"/>
      <c r="KIQ52" s="303"/>
      <c r="KIR52" s="303"/>
      <c r="KIS52" s="303"/>
      <c r="KIT52" s="303"/>
      <c r="KIU52" s="303"/>
      <c r="KIV52" s="303"/>
      <c r="KIW52" s="303"/>
      <c r="KIX52" s="303"/>
      <c r="KIY52" s="303"/>
      <c r="KIZ52" s="303"/>
      <c r="KJA52" s="303"/>
      <c r="KJB52" s="303"/>
      <c r="KJC52" s="303"/>
      <c r="KJD52" s="303"/>
      <c r="KJE52" s="303"/>
      <c r="KJF52" s="303"/>
      <c r="KJG52" s="303"/>
      <c r="KJH52" s="303"/>
      <c r="KJI52" s="303"/>
      <c r="KJJ52" s="303"/>
      <c r="KJK52" s="303"/>
      <c r="KJL52" s="303"/>
      <c r="KJM52" s="303"/>
      <c r="KJN52" s="303"/>
      <c r="KJO52" s="303"/>
      <c r="KJP52" s="303"/>
      <c r="KJQ52" s="303"/>
      <c r="KJR52" s="303"/>
      <c r="KJS52" s="303"/>
      <c r="KJT52" s="303"/>
      <c r="KJU52" s="303"/>
      <c r="KJV52" s="303"/>
      <c r="KJW52" s="303"/>
      <c r="KJX52" s="303"/>
      <c r="KJY52" s="303"/>
      <c r="KJZ52" s="303"/>
      <c r="KKA52" s="303"/>
      <c r="KKB52" s="303"/>
      <c r="KKC52" s="303"/>
      <c r="KKD52" s="303"/>
      <c r="KKE52" s="303"/>
      <c r="KKF52" s="303"/>
      <c r="KKG52" s="303"/>
      <c r="KKH52" s="303"/>
      <c r="KKI52" s="303"/>
      <c r="KKJ52" s="303"/>
      <c r="KKK52" s="303"/>
      <c r="KKL52" s="303"/>
      <c r="KKM52" s="303"/>
      <c r="KKN52" s="303"/>
      <c r="KKO52" s="303"/>
      <c r="KKP52" s="303"/>
      <c r="KKQ52" s="303"/>
      <c r="KKR52" s="303"/>
      <c r="KKS52" s="303"/>
      <c r="KKT52" s="303"/>
      <c r="KKU52" s="303"/>
      <c r="KKV52" s="303"/>
      <c r="KKW52" s="303"/>
      <c r="KKX52" s="303"/>
      <c r="KKY52" s="303"/>
      <c r="KKZ52" s="303"/>
      <c r="KLA52" s="303"/>
      <c r="KLB52" s="303"/>
      <c r="KLC52" s="303"/>
      <c r="KLD52" s="303"/>
      <c r="KLE52" s="303"/>
      <c r="KLF52" s="303"/>
      <c r="KLG52" s="303"/>
      <c r="KLH52" s="303"/>
      <c r="KLI52" s="303"/>
      <c r="KLJ52" s="303"/>
      <c r="KLK52" s="303"/>
      <c r="KLL52" s="303"/>
      <c r="KLM52" s="303"/>
      <c r="KLN52" s="303"/>
      <c r="KLO52" s="303"/>
      <c r="KLP52" s="303"/>
      <c r="KLQ52" s="303"/>
      <c r="KLR52" s="303"/>
      <c r="KLS52" s="303"/>
      <c r="KLT52" s="303"/>
      <c r="KLU52" s="303"/>
      <c r="KLV52" s="303"/>
      <c r="KLW52" s="303"/>
      <c r="KLX52" s="303"/>
      <c r="KLY52" s="303"/>
      <c r="KLZ52" s="303"/>
      <c r="KMA52" s="303"/>
      <c r="KMB52" s="303"/>
      <c r="KMC52" s="303"/>
      <c r="KMD52" s="303"/>
      <c r="KME52" s="303"/>
      <c r="KMF52" s="303"/>
      <c r="KMG52" s="303"/>
      <c r="KMH52" s="303"/>
      <c r="KMI52" s="303"/>
      <c r="KMJ52" s="303"/>
      <c r="KMK52" s="303"/>
      <c r="KML52" s="303"/>
      <c r="KMM52" s="303"/>
      <c r="KMN52" s="303"/>
      <c r="KMO52" s="303"/>
      <c r="KMP52" s="303"/>
      <c r="KMQ52" s="303"/>
      <c r="KMR52" s="303"/>
      <c r="KMS52" s="303"/>
      <c r="KMT52" s="303"/>
      <c r="KMU52" s="303"/>
      <c r="KMV52" s="303"/>
      <c r="KMW52" s="303"/>
      <c r="KMX52" s="303"/>
      <c r="KMY52" s="303"/>
      <c r="KMZ52" s="303"/>
      <c r="KNA52" s="303"/>
      <c r="KNB52" s="303"/>
      <c r="KNC52" s="303"/>
      <c r="KND52" s="303"/>
      <c r="KNE52" s="303"/>
      <c r="KNF52" s="303"/>
      <c r="KNG52" s="303"/>
      <c r="KNH52" s="303"/>
      <c r="KNI52" s="303"/>
      <c r="KNJ52" s="303"/>
      <c r="KNK52" s="303"/>
      <c r="KNL52" s="303"/>
      <c r="KNM52" s="303"/>
      <c r="KNN52" s="303"/>
      <c r="KNO52" s="303"/>
      <c r="KNP52" s="303"/>
      <c r="KNQ52" s="303"/>
      <c r="KNR52" s="303"/>
      <c r="KNS52" s="303"/>
      <c r="KNT52" s="303"/>
      <c r="KNU52" s="303"/>
      <c r="KNV52" s="303"/>
      <c r="KNW52" s="303"/>
      <c r="KNX52" s="303"/>
      <c r="KNY52" s="303"/>
      <c r="KNZ52" s="303"/>
      <c r="KOA52" s="303"/>
      <c r="KOB52" s="303"/>
      <c r="KOC52" s="303"/>
      <c r="KOD52" s="303"/>
      <c r="KOE52" s="303"/>
      <c r="KOF52" s="303"/>
      <c r="KOG52" s="303"/>
      <c r="KOH52" s="303"/>
      <c r="KOI52" s="303"/>
      <c r="KOJ52" s="303"/>
      <c r="KOK52" s="303"/>
      <c r="KOL52" s="303"/>
      <c r="KOM52" s="303"/>
      <c r="KON52" s="303"/>
      <c r="KOO52" s="303"/>
      <c r="KOP52" s="303"/>
      <c r="KOQ52" s="303"/>
      <c r="KOR52" s="303"/>
      <c r="KOS52" s="303"/>
      <c r="KOT52" s="303"/>
      <c r="KOU52" s="303"/>
      <c r="KOV52" s="303"/>
      <c r="KOW52" s="303"/>
      <c r="KOX52" s="303"/>
      <c r="KOY52" s="303"/>
      <c r="KOZ52" s="303"/>
      <c r="KPA52" s="303"/>
      <c r="KPB52" s="303"/>
      <c r="KPC52" s="303"/>
      <c r="KPD52" s="303"/>
      <c r="KPE52" s="303"/>
      <c r="KPF52" s="303"/>
      <c r="KPG52" s="303"/>
      <c r="KPH52" s="303"/>
      <c r="KPI52" s="303"/>
      <c r="KPJ52" s="303"/>
      <c r="KPK52" s="303"/>
      <c r="KPL52" s="303"/>
      <c r="KPM52" s="303"/>
      <c r="KPN52" s="303"/>
      <c r="KPO52" s="303"/>
      <c r="KPP52" s="303"/>
      <c r="KPQ52" s="303"/>
      <c r="KPR52" s="303"/>
      <c r="KPS52" s="303"/>
      <c r="KPT52" s="303"/>
      <c r="KPU52" s="303"/>
      <c r="KPV52" s="303"/>
      <c r="KPW52" s="303"/>
      <c r="KPX52" s="303"/>
      <c r="KPY52" s="303"/>
      <c r="KPZ52" s="303"/>
      <c r="KQA52" s="303"/>
      <c r="KQB52" s="303"/>
      <c r="KQC52" s="303"/>
      <c r="KQD52" s="303"/>
      <c r="KQE52" s="303"/>
      <c r="KQF52" s="303"/>
      <c r="KQG52" s="303"/>
      <c r="KQH52" s="303"/>
      <c r="KQI52" s="303"/>
      <c r="KQJ52" s="303"/>
      <c r="KQK52" s="303"/>
      <c r="KQL52" s="303"/>
      <c r="KQM52" s="303"/>
      <c r="KQN52" s="303"/>
      <c r="KQO52" s="303"/>
      <c r="KQP52" s="303"/>
      <c r="KQQ52" s="303"/>
      <c r="KQR52" s="303"/>
      <c r="KQS52" s="303"/>
      <c r="KQT52" s="303"/>
      <c r="KQU52" s="303"/>
      <c r="KQV52" s="303"/>
      <c r="KQW52" s="303"/>
      <c r="KQX52" s="303"/>
      <c r="KQY52" s="303"/>
      <c r="KQZ52" s="303"/>
      <c r="KRA52" s="303"/>
      <c r="KRB52" s="303"/>
      <c r="KRC52" s="303"/>
      <c r="KRD52" s="303"/>
      <c r="KRE52" s="303"/>
      <c r="KRF52" s="303"/>
      <c r="KRG52" s="303"/>
      <c r="KRH52" s="303"/>
      <c r="KRI52" s="303"/>
      <c r="KRJ52" s="303"/>
      <c r="KRK52" s="303"/>
      <c r="KRL52" s="303"/>
      <c r="KRM52" s="303"/>
      <c r="KRN52" s="303"/>
      <c r="KRO52" s="303"/>
      <c r="KRP52" s="303"/>
      <c r="KRQ52" s="303"/>
      <c r="KRR52" s="303"/>
      <c r="KRS52" s="303"/>
      <c r="KRT52" s="303"/>
      <c r="KRU52" s="303"/>
      <c r="KRV52" s="303"/>
      <c r="KRW52" s="303"/>
      <c r="KRX52" s="303"/>
      <c r="KRY52" s="303"/>
      <c r="KRZ52" s="303"/>
      <c r="KSA52" s="303"/>
      <c r="KSB52" s="303"/>
      <c r="KSC52" s="303"/>
      <c r="KSD52" s="303"/>
      <c r="KSE52" s="303"/>
      <c r="KSF52" s="303"/>
      <c r="KSG52" s="303"/>
      <c r="KSH52" s="303"/>
      <c r="KSI52" s="303"/>
      <c r="KSJ52" s="303"/>
      <c r="KSK52" s="303"/>
      <c r="KSL52" s="303"/>
      <c r="KSM52" s="303"/>
      <c r="KSN52" s="303"/>
      <c r="KSO52" s="303"/>
      <c r="KSP52" s="303"/>
      <c r="KSQ52" s="303"/>
      <c r="KSR52" s="303"/>
      <c r="KSS52" s="303"/>
      <c r="KST52" s="303"/>
      <c r="KSU52" s="303"/>
      <c r="KSV52" s="303"/>
      <c r="KSW52" s="303"/>
      <c r="KSX52" s="303"/>
      <c r="KSY52" s="303"/>
      <c r="KSZ52" s="303"/>
      <c r="KTA52" s="303"/>
      <c r="KTB52" s="303"/>
      <c r="KTC52" s="303"/>
      <c r="KTD52" s="303"/>
      <c r="KTE52" s="303"/>
      <c r="KTF52" s="303"/>
      <c r="KTG52" s="303"/>
      <c r="KTH52" s="303"/>
      <c r="KTI52" s="303"/>
      <c r="KTJ52" s="303"/>
      <c r="KTK52" s="303"/>
      <c r="KTL52" s="303"/>
      <c r="KTM52" s="303"/>
      <c r="KTN52" s="303"/>
      <c r="KTO52" s="303"/>
      <c r="KTP52" s="303"/>
      <c r="KTQ52" s="303"/>
      <c r="KTR52" s="303"/>
      <c r="KTS52" s="303"/>
      <c r="KTT52" s="303"/>
      <c r="KTU52" s="303"/>
      <c r="KTV52" s="303"/>
      <c r="KTW52" s="303"/>
      <c r="KTX52" s="303"/>
      <c r="KTY52" s="303"/>
      <c r="KTZ52" s="303"/>
      <c r="KUA52" s="303"/>
      <c r="KUB52" s="303"/>
      <c r="KUC52" s="303"/>
      <c r="KUD52" s="303"/>
      <c r="KUE52" s="303"/>
      <c r="KUF52" s="303"/>
      <c r="KUG52" s="303"/>
      <c r="KUH52" s="303"/>
      <c r="KUI52" s="303"/>
      <c r="KUJ52" s="303"/>
      <c r="KUK52" s="303"/>
      <c r="KUL52" s="303"/>
      <c r="KUM52" s="303"/>
      <c r="KUN52" s="303"/>
      <c r="KUO52" s="303"/>
      <c r="KUP52" s="303"/>
      <c r="KUQ52" s="303"/>
      <c r="KUR52" s="303"/>
      <c r="KUS52" s="303"/>
      <c r="KUT52" s="303"/>
      <c r="KUU52" s="303"/>
      <c r="KUV52" s="303"/>
      <c r="KUW52" s="303"/>
      <c r="KUX52" s="303"/>
      <c r="KUY52" s="303"/>
      <c r="KUZ52" s="303"/>
      <c r="KVA52" s="303"/>
      <c r="KVB52" s="303"/>
      <c r="KVC52" s="303"/>
      <c r="KVD52" s="303"/>
      <c r="KVE52" s="303"/>
      <c r="KVF52" s="303"/>
      <c r="KVG52" s="303"/>
      <c r="KVH52" s="303"/>
      <c r="KVI52" s="303"/>
      <c r="KVJ52" s="303"/>
      <c r="KVK52" s="303"/>
      <c r="KVL52" s="303"/>
      <c r="KVM52" s="303"/>
      <c r="KVN52" s="303"/>
      <c r="KVO52" s="303"/>
      <c r="KVP52" s="303"/>
      <c r="KVQ52" s="303"/>
      <c r="KVR52" s="303"/>
      <c r="KVS52" s="303"/>
      <c r="KVT52" s="303"/>
      <c r="KVU52" s="303"/>
      <c r="KVV52" s="303"/>
      <c r="KVW52" s="303"/>
      <c r="KVX52" s="303"/>
      <c r="KVY52" s="303"/>
      <c r="KVZ52" s="303"/>
      <c r="KWA52" s="303"/>
      <c r="KWB52" s="303"/>
      <c r="KWC52" s="303"/>
      <c r="KWD52" s="303"/>
      <c r="KWE52" s="303"/>
      <c r="KWF52" s="303"/>
      <c r="KWG52" s="303"/>
      <c r="KWH52" s="303"/>
      <c r="KWI52" s="303"/>
      <c r="KWJ52" s="303"/>
      <c r="KWK52" s="303"/>
      <c r="KWL52" s="303"/>
      <c r="KWM52" s="303"/>
      <c r="KWN52" s="303"/>
      <c r="KWO52" s="303"/>
      <c r="KWP52" s="303"/>
      <c r="KWQ52" s="303"/>
      <c r="KWR52" s="303"/>
      <c r="KWS52" s="303"/>
      <c r="KWT52" s="303"/>
      <c r="KWU52" s="303"/>
      <c r="KWV52" s="303"/>
      <c r="KWW52" s="303"/>
      <c r="KWX52" s="303"/>
      <c r="KWY52" s="303"/>
      <c r="KWZ52" s="303"/>
      <c r="KXA52" s="303"/>
      <c r="KXB52" s="303"/>
      <c r="KXC52" s="303"/>
      <c r="KXD52" s="303"/>
      <c r="KXE52" s="303"/>
      <c r="KXF52" s="303"/>
      <c r="KXG52" s="303"/>
      <c r="KXH52" s="303"/>
      <c r="KXI52" s="303"/>
      <c r="KXJ52" s="303"/>
      <c r="KXK52" s="303"/>
      <c r="KXL52" s="303"/>
      <c r="KXM52" s="303"/>
      <c r="KXN52" s="303"/>
      <c r="KXO52" s="303"/>
      <c r="KXP52" s="303"/>
      <c r="KXQ52" s="303"/>
      <c r="KXR52" s="303"/>
      <c r="KXS52" s="303"/>
      <c r="KXT52" s="303"/>
      <c r="KXU52" s="303"/>
      <c r="KXV52" s="303"/>
      <c r="KXW52" s="303"/>
      <c r="KXX52" s="303"/>
      <c r="KXY52" s="303"/>
      <c r="KXZ52" s="303"/>
      <c r="KYA52" s="303"/>
      <c r="KYB52" s="303"/>
      <c r="KYC52" s="303"/>
      <c r="KYD52" s="303"/>
      <c r="KYE52" s="303"/>
      <c r="KYF52" s="303"/>
      <c r="KYG52" s="303"/>
      <c r="KYH52" s="303"/>
      <c r="KYI52" s="303"/>
      <c r="KYJ52" s="303"/>
      <c r="KYK52" s="303"/>
      <c r="KYL52" s="303"/>
      <c r="KYM52" s="303"/>
      <c r="KYN52" s="303"/>
      <c r="KYO52" s="303"/>
      <c r="KYP52" s="303"/>
      <c r="KYQ52" s="303"/>
      <c r="KYR52" s="303"/>
      <c r="KYS52" s="303"/>
      <c r="KYT52" s="303"/>
      <c r="KYU52" s="303"/>
      <c r="KYV52" s="303"/>
      <c r="KYW52" s="303"/>
      <c r="KYX52" s="303"/>
      <c r="KYY52" s="303"/>
      <c r="KYZ52" s="303"/>
      <c r="KZA52" s="303"/>
      <c r="KZB52" s="303"/>
      <c r="KZC52" s="303"/>
      <c r="KZD52" s="303"/>
      <c r="KZE52" s="303"/>
      <c r="KZF52" s="303"/>
      <c r="KZG52" s="303"/>
      <c r="KZH52" s="303"/>
      <c r="KZI52" s="303"/>
      <c r="KZJ52" s="303"/>
      <c r="KZK52" s="303"/>
      <c r="KZL52" s="303"/>
      <c r="KZM52" s="303"/>
      <c r="KZN52" s="303"/>
      <c r="KZO52" s="303"/>
      <c r="KZP52" s="303"/>
      <c r="KZQ52" s="303"/>
      <c r="KZR52" s="303"/>
      <c r="KZS52" s="303"/>
      <c r="KZT52" s="303"/>
      <c r="KZU52" s="303"/>
      <c r="KZV52" s="303"/>
      <c r="KZW52" s="303"/>
      <c r="KZX52" s="303"/>
      <c r="KZY52" s="303"/>
      <c r="KZZ52" s="303"/>
      <c r="LAA52" s="303"/>
      <c r="LAB52" s="303"/>
      <c r="LAC52" s="303"/>
      <c r="LAD52" s="303"/>
      <c r="LAE52" s="303"/>
      <c r="LAF52" s="303"/>
      <c r="LAG52" s="303"/>
      <c r="LAH52" s="303"/>
      <c r="LAI52" s="303"/>
      <c r="LAJ52" s="303"/>
      <c r="LAK52" s="303"/>
      <c r="LAL52" s="303"/>
      <c r="LAM52" s="303"/>
      <c r="LAN52" s="303"/>
      <c r="LAO52" s="303"/>
      <c r="LAP52" s="303"/>
      <c r="LAQ52" s="303"/>
      <c r="LAR52" s="303"/>
      <c r="LAS52" s="303"/>
      <c r="LAT52" s="303"/>
      <c r="LAU52" s="303"/>
      <c r="LAV52" s="303"/>
      <c r="LAW52" s="303"/>
      <c r="LAX52" s="303"/>
      <c r="LAY52" s="303"/>
      <c r="LAZ52" s="303"/>
      <c r="LBA52" s="303"/>
      <c r="LBB52" s="303"/>
      <c r="LBC52" s="303"/>
      <c r="LBD52" s="303"/>
      <c r="LBE52" s="303"/>
      <c r="LBF52" s="303"/>
      <c r="LBG52" s="303"/>
      <c r="LBH52" s="303"/>
      <c r="LBI52" s="303"/>
      <c r="LBJ52" s="303"/>
      <c r="LBK52" s="303"/>
      <c r="LBL52" s="303"/>
      <c r="LBM52" s="303"/>
      <c r="LBN52" s="303"/>
      <c r="LBO52" s="303"/>
      <c r="LBP52" s="303"/>
      <c r="LBQ52" s="303"/>
      <c r="LBR52" s="303"/>
      <c r="LBS52" s="303"/>
      <c r="LBT52" s="303"/>
      <c r="LBU52" s="303"/>
      <c r="LBV52" s="303"/>
      <c r="LBW52" s="303"/>
      <c r="LBX52" s="303"/>
      <c r="LBY52" s="303"/>
      <c r="LBZ52" s="303"/>
      <c r="LCA52" s="303"/>
      <c r="LCB52" s="303"/>
      <c r="LCC52" s="303"/>
      <c r="LCD52" s="303"/>
      <c r="LCE52" s="303"/>
      <c r="LCF52" s="303"/>
      <c r="LCG52" s="303"/>
      <c r="LCH52" s="303"/>
      <c r="LCI52" s="303"/>
      <c r="LCJ52" s="303"/>
      <c r="LCK52" s="303"/>
      <c r="LCL52" s="303"/>
      <c r="LCM52" s="303"/>
      <c r="LCN52" s="303"/>
      <c r="LCO52" s="303"/>
      <c r="LCP52" s="303"/>
      <c r="LCQ52" s="303"/>
      <c r="LCR52" s="303"/>
      <c r="LCS52" s="303"/>
      <c r="LCT52" s="303"/>
      <c r="LCU52" s="303"/>
      <c r="LCV52" s="303"/>
      <c r="LCW52" s="303"/>
      <c r="LCX52" s="303"/>
      <c r="LCY52" s="303"/>
      <c r="LCZ52" s="303"/>
      <c r="LDA52" s="303"/>
      <c r="LDB52" s="303"/>
      <c r="LDC52" s="303"/>
      <c r="LDD52" s="303"/>
      <c r="LDE52" s="303"/>
      <c r="LDF52" s="303"/>
      <c r="LDG52" s="303"/>
      <c r="LDH52" s="303"/>
      <c r="LDI52" s="303"/>
      <c r="LDJ52" s="303"/>
      <c r="LDK52" s="303"/>
      <c r="LDL52" s="303"/>
      <c r="LDM52" s="303"/>
      <c r="LDN52" s="303"/>
      <c r="LDO52" s="303"/>
      <c r="LDP52" s="303"/>
      <c r="LDQ52" s="303"/>
      <c r="LDR52" s="303"/>
      <c r="LDS52" s="303"/>
      <c r="LDT52" s="303"/>
      <c r="LDU52" s="303"/>
      <c r="LDV52" s="303"/>
      <c r="LDW52" s="303"/>
      <c r="LDX52" s="303"/>
      <c r="LDY52" s="303"/>
      <c r="LDZ52" s="303"/>
      <c r="LEA52" s="303"/>
      <c r="LEB52" s="303"/>
      <c r="LEC52" s="303"/>
      <c r="LED52" s="303"/>
      <c r="LEE52" s="303"/>
      <c r="LEF52" s="303"/>
      <c r="LEG52" s="303"/>
      <c r="LEH52" s="303"/>
      <c r="LEI52" s="303"/>
      <c r="LEJ52" s="303"/>
      <c r="LEK52" s="303"/>
      <c r="LEL52" s="303"/>
      <c r="LEM52" s="303"/>
      <c r="LEN52" s="303"/>
      <c r="LEO52" s="303"/>
      <c r="LEP52" s="303"/>
      <c r="LEQ52" s="303"/>
      <c r="LER52" s="303"/>
      <c r="LES52" s="303"/>
      <c r="LET52" s="303"/>
      <c r="LEU52" s="303"/>
      <c r="LEV52" s="303"/>
      <c r="LEW52" s="303"/>
      <c r="LEX52" s="303"/>
      <c r="LEY52" s="303"/>
      <c r="LEZ52" s="303"/>
      <c r="LFA52" s="303"/>
      <c r="LFB52" s="303"/>
      <c r="LFC52" s="303"/>
      <c r="LFD52" s="303"/>
      <c r="LFE52" s="303"/>
      <c r="LFF52" s="303"/>
      <c r="LFG52" s="303"/>
      <c r="LFH52" s="303"/>
      <c r="LFI52" s="303"/>
      <c r="LFJ52" s="303"/>
      <c r="LFK52" s="303"/>
      <c r="LFL52" s="303"/>
      <c r="LFM52" s="303"/>
      <c r="LFN52" s="303"/>
      <c r="LFO52" s="303"/>
      <c r="LFP52" s="303"/>
      <c r="LFQ52" s="303"/>
      <c r="LFR52" s="303"/>
      <c r="LFS52" s="303"/>
      <c r="LFT52" s="303"/>
      <c r="LFU52" s="303"/>
      <c r="LFV52" s="303"/>
      <c r="LFW52" s="303"/>
      <c r="LFX52" s="303"/>
      <c r="LFY52" s="303"/>
      <c r="LFZ52" s="303"/>
      <c r="LGA52" s="303"/>
      <c r="LGB52" s="303"/>
      <c r="LGC52" s="303"/>
      <c r="LGD52" s="303"/>
      <c r="LGE52" s="303"/>
      <c r="LGF52" s="303"/>
      <c r="LGG52" s="303"/>
      <c r="LGH52" s="303"/>
      <c r="LGI52" s="303"/>
      <c r="LGJ52" s="303"/>
      <c r="LGK52" s="303"/>
      <c r="LGL52" s="303"/>
      <c r="LGM52" s="303"/>
      <c r="LGN52" s="303"/>
      <c r="LGO52" s="303"/>
      <c r="LGP52" s="303"/>
      <c r="LGQ52" s="303"/>
      <c r="LGR52" s="303"/>
      <c r="LGS52" s="303"/>
      <c r="LGT52" s="303"/>
      <c r="LGU52" s="303"/>
      <c r="LGV52" s="303"/>
      <c r="LGW52" s="303"/>
      <c r="LGX52" s="303"/>
      <c r="LGY52" s="303"/>
      <c r="LGZ52" s="303"/>
      <c r="LHA52" s="303"/>
      <c r="LHB52" s="303"/>
      <c r="LHC52" s="303"/>
      <c r="LHD52" s="303"/>
      <c r="LHE52" s="303"/>
      <c r="LHF52" s="303"/>
      <c r="LHG52" s="303"/>
      <c r="LHH52" s="303"/>
      <c r="LHI52" s="303"/>
      <c r="LHJ52" s="303"/>
      <c r="LHK52" s="303"/>
      <c r="LHL52" s="303"/>
      <c r="LHM52" s="303"/>
      <c r="LHN52" s="303"/>
      <c r="LHO52" s="303"/>
      <c r="LHP52" s="303"/>
      <c r="LHQ52" s="303"/>
      <c r="LHR52" s="303"/>
      <c r="LHS52" s="303"/>
      <c r="LHT52" s="303"/>
      <c r="LHU52" s="303"/>
      <c r="LHV52" s="303"/>
      <c r="LHW52" s="303"/>
      <c r="LHX52" s="303"/>
      <c r="LHY52" s="303"/>
      <c r="LHZ52" s="303"/>
      <c r="LIA52" s="303"/>
      <c r="LIB52" s="303"/>
      <c r="LIC52" s="303"/>
      <c r="LID52" s="303"/>
      <c r="LIE52" s="303"/>
      <c r="LIF52" s="303"/>
      <c r="LIG52" s="303"/>
      <c r="LIH52" s="303"/>
      <c r="LII52" s="303"/>
      <c r="LIJ52" s="303"/>
      <c r="LIK52" s="303"/>
      <c r="LIL52" s="303"/>
      <c r="LIM52" s="303"/>
      <c r="LIN52" s="303"/>
      <c r="LIO52" s="303"/>
      <c r="LIP52" s="303"/>
      <c r="LIQ52" s="303"/>
      <c r="LIR52" s="303"/>
      <c r="LIS52" s="303"/>
      <c r="LIT52" s="303"/>
      <c r="LIU52" s="303"/>
      <c r="LIV52" s="303"/>
      <c r="LIW52" s="303"/>
      <c r="LIX52" s="303"/>
      <c r="LIY52" s="303"/>
      <c r="LIZ52" s="303"/>
      <c r="LJA52" s="303"/>
      <c r="LJB52" s="303"/>
      <c r="LJC52" s="303"/>
      <c r="LJD52" s="303"/>
      <c r="LJE52" s="303"/>
      <c r="LJF52" s="303"/>
      <c r="LJG52" s="303"/>
      <c r="LJH52" s="303"/>
      <c r="LJI52" s="303"/>
      <c r="LJJ52" s="303"/>
      <c r="LJK52" s="303"/>
      <c r="LJL52" s="303"/>
      <c r="LJM52" s="303"/>
      <c r="LJN52" s="303"/>
      <c r="LJO52" s="303"/>
      <c r="LJP52" s="303"/>
      <c r="LJQ52" s="303"/>
      <c r="LJR52" s="303"/>
      <c r="LJS52" s="303"/>
      <c r="LJT52" s="303"/>
      <c r="LJU52" s="303"/>
      <c r="LJV52" s="303"/>
      <c r="LJW52" s="303"/>
      <c r="LJX52" s="303"/>
      <c r="LJY52" s="303"/>
      <c r="LJZ52" s="303"/>
      <c r="LKA52" s="303"/>
      <c r="LKB52" s="303"/>
      <c r="LKC52" s="303"/>
      <c r="LKD52" s="303"/>
      <c r="LKE52" s="303"/>
      <c r="LKF52" s="303"/>
      <c r="LKG52" s="303"/>
      <c r="LKH52" s="303"/>
      <c r="LKI52" s="303"/>
      <c r="LKJ52" s="303"/>
      <c r="LKK52" s="303"/>
      <c r="LKL52" s="303"/>
      <c r="LKM52" s="303"/>
      <c r="LKN52" s="303"/>
      <c r="LKO52" s="303"/>
      <c r="LKP52" s="303"/>
      <c r="LKQ52" s="303"/>
      <c r="LKR52" s="303"/>
      <c r="LKS52" s="303"/>
      <c r="LKT52" s="303"/>
      <c r="LKU52" s="303"/>
      <c r="LKV52" s="303"/>
      <c r="LKW52" s="303"/>
      <c r="LKX52" s="303"/>
      <c r="LKY52" s="303"/>
      <c r="LKZ52" s="303"/>
      <c r="LLA52" s="303"/>
      <c r="LLB52" s="303"/>
      <c r="LLC52" s="303"/>
      <c r="LLD52" s="303"/>
      <c r="LLE52" s="303"/>
      <c r="LLF52" s="303"/>
      <c r="LLG52" s="303"/>
      <c r="LLH52" s="303"/>
      <c r="LLI52" s="303"/>
      <c r="LLJ52" s="303"/>
      <c r="LLK52" s="303"/>
      <c r="LLL52" s="303"/>
      <c r="LLM52" s="303"/>
      <c r="LLN52" s="303"/>
      <c r="LLO52" s="303"/>
      <c r="LLP52" s="303"/>
      <c r="LLQ52" s="303"/>
      <c r="LLR52" s="303"/>
      <c r="LLS52" s="303"/>
      <c r="LLT52" s="303"/>
      <c r="LLU52" s="303"/>
      <c r="LLV52" s="303"/>
      <c r="LLW52" s="303"/>
      <c r="LLX52" s="303"/>
      <c r="LLY52" s="303"/>
      <c r="LLZ52" s="303"/>
      <c r="LMA52" s="303"/>
      <c r="LMB52" s="303"/>
      <c r="LMC52" s="303"/>
      <c r="LMD52" s="303"/>
      <c r="LME52" s="303"/>
      <c r="LMF52" s="303"/>
      <c r="LMG52" s="303"/>
      <c r="LMH52" s="303"/>
      <c r="LMI52" s="303"/>
      <c r="LMJ52" s="303"/>
      <c r="LMK52" s="303"/>
      <c r="LML52" s="303"/>
      <c r="LMM52" s="303"/>
      <c r="LMN52" s="303"/>
      <c r="LMO52" s="303"/>
      <c r="LMP52" s="303"/>
      <c r="LMQ52" s="303"/>
      <c r="LMR52" s="303"/>
      <c r="LMS52" s="303"/>
      <c r="LMT52" s="303"/>
      <c r="LMU52" s="303"/>
      <c r="LMV52" s="303"/>
      <c r="LMW52" s="303"/>
      <c r="LMX52" s="303"/>
      <c r="LMY52" s="303"/>
      <c r="LMZ52" s="303"/>
      <c r="LNA52" s="303"/>
      <c r="LNB52" s="303"/>
      <c r="LNC52" s="303"/>
      <c r="LND52" s="303"/>
      <c r="LNE52" s="303"/>
      <c r="LNF52" s="303"/>
      <c r="LNG52" s="303"/>
      <c r="LNH52" s="303"/>
      <c r="LNI52" s="303"/>
      <c r="LNJ52" s="303"/>
      <c r="LNK52" s="303"/>
      <c r="LNL52" s="303"/>
      <c r="LNM52" s="303"/>
      <c r="LNN52" s="303"/>
      <c r="LNO52" s="303"/>
      <c r="LNP52" s="303"/>
      <c r="LNQ52" s="303"/>
      <c r="LNR52" s="303"/>
      <c r="LNS52" s="303"/>
      <c r="LNT52" s="303"/>
      <c r="LNU52" s="303"/>
      <c r="LNV52" s="303"/>
      <c r="LNW52" s="303"/>
      <c r="LNX52" s="303"/>
      <c r="LNY52" s="303"/>
      <c r="LNZ52" s="303"/>
      <c r="LOA52" s="303"/>
      <c r="LOB52" s="303"/>
      <c r="LOC52" s="303"/>
      <c r="LOD52" s="303"/>
      <c r="LOE52" s="303"/>
      <c r="LOF52" s="303"/>
      <c r="LOG52" s="303"/>
      <c r="LOH52" s="303"/>
      <c r="LOI52" s="303"/>
      <c r="LOJ52" s="303"/>
      <c r="LOK52" s="303"/>
      <c r="LOL52" s="303"/>
      <c r="LOM52" s="303"/>
      <c r="LON52" s="303"/>
      <c r="LOO52" s="303"/>
      <c r="LOP52" s="303"/>
      <c r="LOQ52" s="303"/>
      <c r="LOR52" s="303"/>
      <c r="LOS52" s="303"/>
      <c r="LOT52" s="303"/>
      <c r="LOU52" s="303"/>
      <c r="LOV52" s="303"/>
      <c r="LOW52" s="303"/>
      <c r="LOX52" s="303"/>
      <c r="LOY52" s="303"/>
      <c r="LOZ52" s="303"/>
      <c r="LPA52" s="303"/>
      <c r="LPB52" s="303"/>
      <c r="LPC52" s="303"/>
      <c r="LPD52" s="303"/>
      <c r="LPE52" s="303"/>
      <c r="LPF52" s="303"/>
      <c r="LPG52" s="303"/>
      <c r="LPH52" s="303"/>
      <c r="LPI52" s="303"/>
      <c r="LPJ52" s="303"/>
      <c r="LPK52" s="303"/>
      <c r="LPL52" s="303"/>
      <c r="LPM52" s="303"/>
      <c r="LPN52" s="303"/>
      <c r="LPO52" s="303"/>
      <c r="LPP52" s="303"/>
      <c r="LPQ52" s="303"/>
      <c r="LPR52" s="303"/>
      <c r="LPS52" s="303"/>
      <c r="LPT52" s="303"/>
      <c r="LPU52" s="303"/>
      <c r="LPV52" s="303"/>
      <c r="LPW52" s="303"/>
      <c r="LPX52" s="303"/>
      <c r="LPY52" s="303"/>
      <c r="LPZ52" s="303"/>
      <c r="LQA52" s="303"/>
      <c r="LQB52" s="303"/>
      <c r="LQC52" s="303"/>
      <c r="LQD52" s="303"/>
      <c r="LQE52" s="303"/>
      <c r="LQF52" s="303"/>
      <c r="LQG52" s="303"/>
      <c r="LQH52" s="303"/>
      <c r="LQI52" s="303"/>
      <c r="LQJ52" s="303"/>
      <c r="LQK52" s="303"/>
      <c r="LQL52" s="303"/>
      <c r="LQM52" s="303"/>
      <c r="LQN52" s="303"/>
      <c r="LQO52" s="303"/>
      <c r="LQP52" s="303"/>
      <c r="LQQ52" s="303"/>
      <c r="LQR52" s="303"/>
      <c r="LQS52" s="303"/>
      <c r="LQT52" s="303"/>
      <c r="LQU52" s="303"/>
      <c r="LQV52" s="303"/>
      <c r="LQW52" s="303"/>
      <c r="LQX52" s="303"/>
      <c r="LQY52" s="303"/>
      <c r="LQZ52" s="303"/>
      <c r="LRA52" s="303"/>
      <c r="LRB52" s="303"/>
      <c r="LRC52" s="303"/>
      <c r="LRD52" s="303"/>
      <c r="LRE52" s="303"/>
      <c r="LRF52" s="303"/>
      <c r="LRG52" s="303"/>
      <c r="LRH52" s="303"/>
      <c r="LRI52" s="303"/>
      <c r="LRJ52" s="303"/>
      <c r="LRK52" s="303"/>
      <c r="LRL52" s="303"/>
      <c r="LRM52" s="303"/>
      <c r="LRN52" s="303"/>
      <c r="LRO52" s="303"/>
      <c r="LRP52" s="303"/>
      <c r="LRQ52" s="303"/>
      <c r="LRR52" s="303"/>
      <c r="LRS52" s="303"/>
      <c r="LRT52" s="303"/>
      <c r="LRU52" s="303"/>
      <c r="LRV52" s="303"/>
      <c r="LRW52" s="303"/>
      <c r="LRX52" s="303"/>
      <c r="LRY52" s="303"/>
      <c r="LRZ52" s="303"/>
      <c r="LSA52" s="303"/>
      <c r="LSB52" s="303"/>
      <c r="LSC52" s="303"/>
      <c r="LSD52" s="303"/>
      <c r="LSE52" s="303"/>
      <c r="LSF52" s="303"/>
      <c r="LSG52" s="303"/>
      <c r="LSH52" s="303"/>
      <c r="LSI52" s="303"/>
      <c r="LSJ52" s="303"/>
      <c r="LSK52" s="303"/>
      <c r="LSL52" s="303"/>
      <c r="LSM52" s="303"/>
      <c r="LSN52" s="303"/>
      <c r="LSO52" s="303"/>
      <c r="LSP52" s="303"/>
      <c r="LSQ52" s="303"/>
      <c r="LSR52" s="303"/>
      <c r="LSS52" s="303"/>
      <c r="LST52" s="303"/>
      <c r="LSU52" s="303"/>
      <c r="LSV52" s="303"/>
      <c r="LSW52" s="303"/>
      <c r="LSX52" s="303"/>
      <c r="LSY52" s="303"/>
      <c r="LSZ52" s="303"/>
      <c r="LTA52" s="303"/>
      <c r="LTB52" s="303"/>
      <c r="LTC52" s="303"/>
      <c r="LTD52" s="303"/>
      <c r="LTE52" s="303"/>
      <c r="LTF52" s="303"/>
      <c r="LTG52" s="303"/>
      <c r="LTH52" s="303"/>
      <c r="LTI52" s="303"/>
      <c r="LTJ52" s="303"/>
      <c r="LTK52" s="303"/>
      <c r="LTL52" s="303"/>
      <c r="LTM52" s="303"/>
      <c r="LTN52" s="303"/>
      <c r="LTO52" s="303"/>
      <c r="LTP52" s="303"/>
      <c r="LTQ52" s="303"/>
      <c r="LTR52" s="303"/>
      <c r="LTS52" s="303"/>
      <c r="LTT52" s="303"/>
      <c r="LTU52" s="303"/>
      <c r="LTV52" s="303"/>
      <c r="LTW52" s="303"/>
      <c r="LTX52" s="303"/>
      <c r="LTY52" s="303"/>
      <c r="LTZ52" s="303"/>
      <c r="LUA52" s="303"/>
      <c r="LUB52" s="303"/>
      <c r="LUC52" s="303"/>
      <c r="LUD52" s="303"/>
      <c r="LUE52" s="303"/>
      <c r="LUF52" s="303"/>
      <c r="LUG52" s="303"/>
      <c r="LUH52" s="303"/>
      <c r="LUI52" s="303"/>
      <c r="LUJ52" s="303"/>
      <c r="LUK52" s="303"/>
      <c r="LUL52" s="303"/>
      <c r="LUM52" s="303"/>
      <c r="LUN52" s="303"/>
      <c r="LUO52" s="303"/>
      <c r="LUP52" s="303"/>
      <c r="LUQ52" s="303"/>
      <c r="LUR52" s="303"/>
      <c r="LUS52" s="303"/>
      <c r="LUT52" s="303"/>
      <c r="LUU52" s="303"/>
      <c r="LUV52" s="303"/>
      <c r="LUW52" s="303"/>
      <c r="LUX52" s="303"/>
      <c r="LUY52" s="303"/>
      <c r="LUZ52" s="303"/>
      <c r="LVA52" s="303"/>
      <c r="LVB52" s="303"/>
      <c r="LVC52" s="303"/>
      <c r="LVD52" s="303"/>
      <c r="LVE52" s="303"/>
      <c r="LVF52" s="303"/>
      <c r="LVG52" s="303"/>
      <c r="LVH52" s="303"/>
      <c r="LVI52" s="303"/>
      <c r="LVJ52" s="303"/>
      <c r="LVK52" s="303"/>
      <c r="LVL52" s="303"/>
      <c r="LVM52" s="303"/>
      <c r="LVN52" s="303"/>
      <c r="LVO52" s="303"/>
      <c r="LVP52" s="303"/>
      <c r="LVQ52" s="303"/>
      <c r="LVR52" s="303"/>
      <c r="LVS52" s="303"/>
      <c r="LVT52" s="303"/>
      <c r="LVU52" s="303"/>
      <c r="LVV52" s="303"/>
      <c r="LVW52" s="303"/>
      <c r="LVX52" s="303"/>
      <c r="LVY52" s="303"/>
      <c r="LVZ52" s="303"/>
      <c r="LWA52" s="303"/>
      <c r="LWB52" s="303"/>
      <c r="LWC52" s="303"/>
      <c r="LWD52" s="303"/>
      <c r="LWE52" s="303"/>
      <c r="LWF52" s="303"/>
      <c r="LWG52" s="303"/>
      <c r="LWH52" s="303"/>
      <c r="LWI52" s="303"/>
      <c r="LWJ52" s="303"/>
      <c r="LWK52" s="303"/>
      <c r="LWL52" s="303"/>
      <c r="LWM52" s="303"/>
      <c r="LWN52" s="303"/>
      <c r="LWO52" s="303"/>
      <c r="LWP52" s="303"/>
      <c r="LWQ52" s="303"/>
      <c r="LWR52" s="303"/>
      <c r="LWS52" s="303"/>
      <c r="LWT52" s="303"/>
      <c r="LWU52" s="303"/>
      <c r="LWV52" s="303"/>
      <c r="LWW52" s="303"/>
      <c r="LWX52" s="303"/>
      <c r="LWY52" s="303"/>
      <c r="LWZ52" s="303"/>
      <c r="LXA52" s="303"/>
      <c r="LXB52" s="303"/>
      <c r="LXC52" s="303"/>
      <c r="LXD52" s="303"/>
      <c r="LXE52" s="303"/>
      <c r="LXF52" s="303"/>
      <c r="LXG52" s="303"/>
      <c r="LXH52" s="303"/>
      <c r="LXI52" s="303"/>
      <c r="LXJ52" s="303"/>
      <c r="LXK52" s="303"/>
      <c r="LXL52" s="303"/>
      <c r="LXM52" s="303"/>
      <c r="LXN52" s="303"/>
      <c r="LXO52" s="303"/>
      <c r="LXP52" s="303"/>
      <c r="LXQ52" s="303"/>
      <c r="LXR52" s="303"/>
      <c r="LXS52" s="303"/>
      <c r="LXT52" s="303"/>
      <c r="LXU52" s="303"/>
      <c r="LXV52" s="303"/>
      <c r="LXW52" s="303"/>
      <c r="LXX52" s="303"/>
      <c r="LXY52" s="303"/>
      <c r="LXZ52" s="303"/>
      <c r="LYA52" s="303"/>
      <c r="LYB52" s="303"/>
      <c r="LYC52" s="303"/>
      <c r="LYD52" s="303"/>
      <c r="LYE52" s="303"/>
      <c r="LYF52" s="303"/>
      <c r="LYG52" s="303"/>
      <c r="LYH52" s="303"/>
      <c r="LYI52" s="303"/>
      <c r="LYJ52" s="303"/>
      <c r="LYK52" s="303"/>
      <c r="LYL52" s="303"/>
      <c r="LYM52" s="303"/>
      <c r="LYN52" s="303"/>
      <c r="LYO52" s="303"/>
      <c r="LYP52" s="303"/>
      <c r="LYQ52" s="303"/>
      <c r="LYR52" s="303"/>
      <c r="LYS52" s="303"/>
      <c r="LYT52" s="303"/>
      <c r="LYU52" s="303"/>
      <c r="LYV52" s="303"/>
      <c r="LYW52" s="303"/>
      <c r="LYX52" s="303"/>
      <c r="LYY52" s="303"/>
      <c r="LYZ52" s="303"/>
      <c r="LZA52" s="303"/>
      <c r="LZB52" s="303"/>
      <c r="LZC52" s="303"/>
      <c r="LZD52" s="303"/>
      <c r="LZE52" s="303"/>
      <c r="LZF52" s="303"/>
      <c r="LZG52" s="303"/>
      <c r="LZH52" s="303"/>
      <c r="LZI52" s="303"/>
      <c r="LZJ52" s="303"/>
      <c r="LZK52" s="303"/>
      <c r="LZL52" s="303"/>
      <c r="LZM52" s="303"/>
      <c r="LZN52" s="303"/>
      <c r="LZO52" s="303"/>
      <c r="LZP52" s="303"/>
      <c r="LZQ52" s="303"/>
      <c r="LZR52" s="303"/>
      <c r="LZS52" s="303"/>
      <c r="LZT52" s="303"/>
      <c r="LZU52" s="303"/>
      <c r="LZV52" s="303"/>
      <c r="LZW52" s="303"/>
      <c r="LZX52" s="303"/>
      <c r="LZY52" s="303"/>
      <c r="LZZ52" s="303"/>
      <c r="MAA52" s="303"/>
      <c r="MAB52" s="303"/>
      <c r="MAC52" s="303"/>
      <c r="MAD52" s="303"/>
      <c r="MAE52" s="303"/>
      <c r="MAF52" s="303"/>
      <c r="MAG52" s="303"/>
      <c r="MAH52" s="303"/>
      <c r="MAI52" s="303"/>
      <c r="MAJ52" s="303"/>
      <c r="MAK52" s="303"/>
      <c r="MAL52" s="303"/>
      <c r="MAM52" s="303"/>
      <c r="MAN52" s="303"/>
      <c r="MAO52" s="303"/>
      <c r="MAP52" s="303"/>
      <c r="MAQ52" s="303"/>
      <c r="MAR52" s="303"/>
      <c r="MAS52" s="303"/>
      <c r="MAT52" s="303"/>
      <c r="MAU52" s="303"/>
      <c r="MAV52" s="303"/>
      <c r="MAW52" s="303"/>
      <c r="MAX52" s="303"/>
      <c r="MAY52" s="303"/>
      <c r="MAZ52" s="303"/>
      <c r="MBA52" s="303"/>
      <c r="MBB52" s="303"/>
      <c r="MBC52" s="303"/>
      <c r="MBD52" s="303"/>
      <c r="MBE52" s="303"/>
      <c r="MBF52" s="303"/>
      <c r="MBG52" s="303"/>
      <c r="MBH52" s="303"/>
      <c r="MBI52" s="303"/>
      <c r="MBJ52" s="303"/>
      <c r="MBK52" s="303"/>
      <c r="MBL52" s="303"/>
      <c r="MBM52" s="303"/>
      <c r="MBN52" s="303"/>
      <c r="MBO52" s="303"/>
      <c r="MBP52" s="303"/>
      <c r="MBQ52" s="303"/>
      <c r="MBR52" s="303"/>
      <c r="MBS52" s="303"/>
      <c r="MBT52" s="303"/>
      <c r="MBU52" s="303"/>
      <c r="MBV52" s="303"/>
      <c r="MBW52" s="303"/>
      <c r="MBX52" s="303"/>
      <c r="MBY52" s="303"/>
      <c r="MBZ52" s="303"/>
      <c r="MCA52" s="303"/>
      <c r="MCB52" s="303"/>
      <c r="MCC52" s="303"/>
      <c r="MCD52" s="303"/>
      <c r="MCE52" s="303"/>
      <c r="MCF52" s="303"/>
      <c r="MCG52" s="303"/>
      <c r="MCH52" s="303"/>
      <c r="MCI52" s="303"/>
      <c r="MCJ52" s="303"/>
      <c r="MCK52" s="303"/>
      <c r="MCL52" s="303"/>
      <c r="MCM52" s="303"/>
      <c r="MCN52" s="303"/>
      <c r="MCO52" s="303"/>
      <c r="MCP52" s="303"/>
      <c r="MCQ52" s="303"/>
      <c r="MCR52" s="303"/>
      <c r="MCS52" s="303"/>
      <c r="MCT52" s="303"/>
      <c r="MCU52" s="303"/>
      <c r="MCV52" s="303"/>
      <c r="MCW52" s="303"/>
      <c r="MCX52" s="303"/>
      <c r="MCY52" s="303"/>
      <c r="MCZ52" s="303"/>
      <c r="MDA52" s="303"/>
      <c r="MDB52" s="303"/>
      <c r="MDC52" s="303"/>
      <c r="MDD52" s="303"/>
      <c r="MDE52" s="303"/>
      <c r="MDF52" s="303"/>
      <c r="MDG52" s="303"/>
      <c r="MDH52" s="303"/>
      <c r="MDI52" s="303"/>
      <c r="MDJ52" s="303"/>
      <c r="MDK52" s="303"/>
      <c r="MDL52" s="303"/>
      <c r="MDM52" s="303"/>
      <c r="MDN52" s="303"/>
      <c r="MDO52" s="303"/>
      <c r="MDP52" s="303"/>
      <c r="MDQ52" s="303"/>
      <c r="MDR52" s="303"/>
      <c r="MDS52" s="303"/>
      <c r="MDT52" s="303"/>
      <c r="MDU52" s="303"/>
      <c r="MDV52" s="303"/>
      <c r="MDW52" s="303"/>
      <c r="MDX52" s="303"/>
      <c r="MDY52" s="303"/>
      <c r="MDZ52" s="303"/>
      <c r="MEA52" s="303"/>
      <c r="MEB52" s="303"/>
      <c r="MEC52" s="303"/>
      <c r="MED52" s="303"/>
      <c r="MEE52" s="303"/>
      <c r="MEF52" s="303"/>
      <c r="MEG52" s="303"/>
      <c r="MEH52" s="303"/>
      <c r="MEI52" s="303"/>
      <c r="MEJ52" s="303"/>
      <c r="MEK52" s="303"/>
      <c r="MEL52" s="303"/>
      <c r="MEM52" s="303"/>
      <c r="MEN52" s="303"/>
      <c r="MEO52" s="303"/>
      <c r="MEP52" s="303"/>
      <c r="MEQ52" s="303"/>
      <c r="MER52" s="303"/>
      <c r="MES52" s="303"/>
      <c r="MET52" s="303"/>
      <c r="MEU52" s="303"/>
      <c r="MEV52" s="303"/>
      <c r="MEW52" s="303"/>
      <c r="MEX52" s="303"/>
      <c r="MEY52" s="303"/>
      <c r="MEZ52" s="303"/>
      <c r="MFA52" s="303"/>
      <c r="MFB52" s="303"/>
      <c r="MFC52" s="303"/>
      <c r="MFD52" s="303"/>
      <c r="MFE52" s="303"/>
      <c r="MFF52" s="303"/>
      <c r="MFG52" s="303"/>
      <c r="MFH52" s="303"/>
      <c r="MFI52" s="303"/>
      <c r="MFJ52" s="303"/>
      <c r="MFK52" s="303"/>
      <c r="MFL52" s="303"/>
      <c r="MFM52" s="303"/>
      <c r="MFN52" s="303"/>
      <c r="MFO52" s="303"/>
      <c r="MFP52" s="303"/>
      <c r="MFQ52" s="303"/>
      <c r="MFR52" s="303"/>
      <c r="MFS52" s="303"/>
      <c r="MFT52" s="303"/>
      <c r="MFU52" s="303"/>
      <c r="MFV52" s="303"/>
      <c r="MFW52" s="303"/>
      <c r="MFX52" s="303"/>
      <c r="MFY52" s="303"/>
      <c r="MFZ52" s="303"/>
      <c r="MGA52" s="303"/>
      <c r="MGB52" s="303"/>
      <c r="MGC52" s="303"/>
      <c r="MGD52" s="303"/>
      <c r="MGE52" s="303"/>
      <c r="MGF52" s="303"/>
      <c r="MGG52" s="303"/>
      <c r="MGH52" s="303"/>
      <c r="MGI52" s="303"/>
      <c r="MGJ52" s="303"/>
      <c r="MGK52" s="303"/>
      <c r="MGL52" s="303"/>
      <c r="MGM52" s="303"/>
      <c r="MGN52" s="303"/>
      <c r="MGO52" s="303"/>
      <c r="MGP52" s="303"/>
      <c r="MGQ52" s="303"/>
      <c r="MGR52" s="303"/>
      <c r="MGS52" s="303"/>
      <c r="MGT52" s="303"/>
      <c r="MGU52" s="303"/>
      <c r="MGV52" s="303"/>
      <c r="MGW52" s="303"/>
      <c r="MGX52" s="303"/>
      <c r="MGY52" s="303"/>
      <c r="MGZ52" s="303"/>
      <c r="MHA52" s="303"/>
      <c r="MHB52" s="303"/>
      <c r="MHC52" s="303"/>
      <c r="MHD52" s="303"/>
      <c r="MHE52" s="303"/>
      <c r="MHF52" s="303"/>
      <c r="MHG52" s="303"/>
      <c r="MHH52" s="303"/>
      <c r="MHI52" s="303"/>
      <c r="MHJ52" s="303"/>
      <c r="MHK52" s="303"/>
      <c r="MHL52" s="303"/>
      <c r="MHM52" s="303"/>
      <c r="MHN52" s="303"/>
      <c r="MHO52" s="303"/>
      <c r="MHP52" s="303"/>
      <c r="MHQ52" s="303"/>
      <c r="MHR52" s="303"/>
      <c r="MHS52" s="303"/>
      <c r="MHT52" s="303"/>
      <c r="MHU52" s="303"/>
      <c r="MHV52" s="303"/>
      <c r="MHW52" s="303"/>
      <c r="MHX52" s="303"/>
      <c r="MHY52" s="303"/>
      <c r="MHZ52" s="303"/>
      <c r="MIA52" s="303"/>
      <c r="MIB52" s="303"/>
      <c r="MIC52" s="303"/>
      <c r="MID52" s="303"/>
      <c r="MIE52" s="303"/>
      <c r="MIF52" s="303"/>
      <c r="MIG52" s="303"/>
      <c r="MIH52" s="303"/>
      <c r="MII52" s="303"/>
      <c r="MIJ52" s="303"/>
      <c r="MIK52" s="303"/>
      <c r="MIL52" s="303"/>
      <c r="MIM52" s="303"/>
      <c r="MIN52" s="303"/>
      <c r="MIO52" s="303"/>
      <c r="MIP52" s="303"/>
      <c r="MIQ52" s="303"/>
      <c r="MIR52" s="303"/>
      <c r="MIS52" s="303"/>
      <c r="MIT52" s="303"/>
      <c r="MIU52" s="303"/>
      <c r="MIV52" s="303"/>
      <c r="MIW52" s="303"/>
      <c r="MIX52" s="303"/>
      <c r="MIY52" s="303"/>
      <c r="MIZ52" s="303"/>
      <c r="MJA52" s="303"/>
      <c r="MJB52" s="303"/>
      <c r="MJC52" s="303"/>
      <c r="MJD52" s="303"/>
      <c r="MJE52" s="303"/>
      <c r="MJF52" s="303"/>
      <c r="MJG52" s="303"/>
      <c r="MJH52" s="303"/>
      <c r="MJI52" s="303"/>
      <c r="MJJ52" s="303"/>
      <c r="MJK52" s="303"/>
      <c r="MJL52" s="303"/>
      <c r="MJM52" s="303"/>
      <c r="MJN52" s="303"/>
      <c r="MJO52" s="303"/>
      <c r="MJP52" s="303"/>
      <c r="MJQ52" s="303"/>
      <c r="MJR52" s="303"/>
      <c r="MJS52" s="303"/>
      <c r="MJT52" s="303"/>
      <c r="MJU52" s="303"/>
      <c r="MJV52" s="303"/>
      <c r="MJW52" s="303"/>
      <c r="MJX52" s="303"/>
      <c r="MJY52" s="303"/>
      <c r="MJZ52" s="303"/>
      <c r="MKA52" s="303"/>
      <c r="MKB52" s="303"/>
      <c r="MKC52" s="303"/>
      <c r="MKD52" s="303"/>
      <c r="MKE52" s="303"/>
      <c r="MKF52" s="303"/>
      <c r="MKG52" s="303"/>
      <c r="MKH52" s="303"/>
      <c r="MKI52" s="303"/>
      <c r="MKJ52" s="303"/>
      <c r="MKK52" s="303"/>
      <c r="MKL52" s="303"/>
      <c r="MKM52" s="303"/>
      <c r="MKN52" s="303"/>
      <c r="MKO52" s="303"/>
      <c r="MKP52" s="303"/>
      <c r="MKQ52" s="303"/>
      <c r="MKR52" s="303"/>
      <c r="MKS52" s="303"/>
      <c r="MKT52" s="303"/>
      <c r="MKU52" s="303"/>
      <c r="MKV52" s="303"/>
      <c r="MKW52" s="303"/>
      <c r="MKX52" s="303"/>
      <c r="MKY52" s="303"/>
      <c r="MKZ52" s="303"/>
      <c r="MLA52" s="303"/>
      <c r="MLB52" s="303"/>
      <c r="MLC52" s="303"/>
      <c r="MLD52" s="303"/>
      <c r="MLE52" s="303"/>
      <c r="MLF52" s="303"/>
      <c r="MLG52" s="303"/>
      <c r="MLH52" s="303"/>
      <c r="MLI52" s="303"/>
      <c r="MLJ52" s="303"/>
      <c r="MLK52" s="303"/>
      <c r="MLL52" s="303"/>
      <c r="MLM52" s="303"/>
      <c r="MLN52" s="303"/>
      <c r="MLO52" s="303"/>
      <c r="MLP52" s="303"/>
      <c r="MLQ52" s="303"/>
      <c r="MLR52" s="303"/>
      <c r="MLS52" s="303"/>
      <c r="MLT52" s="303"/>
      <c r="MLU52" s="303"/>
      <c r="MLV52" s="303"/>
      <c r="MLW52" s="303"/>
      <c r="MLX52" s="303"/>
      <c r="MLY52" s="303"/>
      <c r="MLZ52" s="303"/>
      <c r="MMA52" s="303"/>
      <c r="MMB52" s="303"/>
      <c r="MMC52" s="303"/>
      <c r="MMD52" s="303"/>
      <c r="MME52" s="303"/>
      <c r="MMF52" s="303"/>
      <c r="MMG52" s="303"/>
      <c r="MMH52" s="303"/>
      <c r="MMI52" s="303"/>
      <c r="MMJ52" s="303"/>
      <c r="MMK52" s="303"/>
      <c r="MML52" s="303"/>
      <c r="MMM52" s="303"/>
      <c r="MMN52" s="303"/>
      <c r="MMO52" s="303"/>
      <c r="MMP52" s="303"/>
      <c r="MMQ52" s="303"/>
      <c r="MMR52" s="303"/>
      <c r="MMS52" s="303"/>
      <c r="MMT52" s="303"/>
      <c r="MMU52" s="303"/>
      <c r="MMV52" s="303"/>
      <c r="MMW52" s="303"/>
      <c r="MMX52" s="303"/>
      <c r="MMY52" s="303"/>
      <c r="MMZ52" s="303"/>
      <c r="MNA52" s="303"/>
      <c r="MNB52" s="303"/>
      <c r="MNC52" s="303"/>
      <c r="MND52" s="303"/>
      <c r="MNE52" s="303"/>
      <c r="MNF52" s="303"/>
      <c r="MNG52" s="303"/>
      <c r="MNH52" s="303"/>
      <c r="MNI52" s="303"/>
      <c r="MNJ52" s="303"/>
      <c r="MNK52" s="303"/>
      <c r="MNL52" s="303"/>
      <c r="MNM52" s="303"/>
      <c r="MNN52" s="303"/>
      <c r="MNO52" s="303"/>
      <c r="MNP52" s="303"/>
      <c r="MNQ52" s="303"/>
      <c r="MNR52" s="303"/>
      <c r="MNS52" s="303"/>
      <c r="MNT52" s="303"/>
      <c r="MNU52" s="303"/>
      <c r="MNV52" s="303"/>
      <c r="MNW52" s="303"/>
      <c r="MNX52" s="303"/>
      <c r="MNY52" s="303"/>
      <c r="MNZ52" s="303"/>
      <c r="MOA52" s="303"/>
      <c r="MOB52" s="303"/>
      <c r="MOC52" s="303"/>
      <c r="MOD52" s="303"/>
      <c r="MOE52" s="303"/>
      <c r="MOF52" s="303"/>
      <c r="MOG52" s="303"/>
      <c r="MOH52" s="303"/>
      <c r="MOI52" s="303"/>
      <c r="MOJ52" s="303"/>
      <c r="MOK52" s="303"/>
      <c r="MOL52" s="303"/>
      <c r="MOM52" s="303"/>
      <c r="MON52" s="303"/>
      <c r="MOO52" s="303"/>
      <c r="MOP52" s="303"/>
      <c r="MOQ52" s="303"/>
      <c r="MOR52" s="303"/>
      <c r="MOS52" s="303"/>
      <c r="MOT52" s="303"/>
      <c r="MOU52" s="303"/>
      <c r="MOV52" s="303"/>
      <c r="MOW52" s="303"/>
      <c r="MOX52" s="303"/>
      <c r="MOY52" s="303"/>
      <c r="MOZ52" s="303"/>
      <c r="MPA52" s="303"/>
      <c r="MPB52" s="303"/>
      <c r="MPC52" s="303"/>
      <c r="MPD52" s="303"/>
      <c r="MPE52" s="303"/>
      <c r="MPF52" s="303"/>
      <c r="MPG52" s="303"/>
      <c r="MPH52" s="303"/>
      <c r="MPI52" s="303"/>
      <c r="MPJ52" s="303"/>
      <c r="MPK52" s="303"/>
      <c r="MPL52" s="303"/>
      <c r="MPM52" s="303"/>
      <c r="MPN52" s="303"/>
      <c r="MPO52" s="303"/>
      <c r="MPP52" s="303"/>
      <c r="MPQ52" s="303"/>
      <c r="MPR52" s="303"/>
      <c r="MPS52" s="303"/>
      <c r="MPT52" s="303"/>
      <c r="MPU52" s="303"/>
      <c r="MPV52" s="303"/>
      <c r="MPW52" s="303"/>
      <c r="MPX52" s="303"/>
      <c r="MPY52" s="303"/>
      <c r="MPZ52" s="303"/>
      <c r="MQA52" s="303"/>
      <c r="MQB52" s="303"/>
      <c r="MQC52" s="303"/>
      <c r="MQD52" s="303"/>
      <c r="MQE52" s="303"/>
      <c r="MQF52" s="303"/>
      <c r="MQG52" s="303"/>
      <c r="MQH52" s="303"/>
      <c r="MQI52" s="303"/>
      <c r="MQJ52" s="303"/>
      <c r="MQK52" s="303"/>
      <c r="MQL52" s="303"/>
      <c r="MQM52" s="303"/>
      <c r="MQN52" s="303"/>
      <c r="MQO52" s="303"/>
      <c r="MQP52" s="303"/>
      <c r="MQQ52" s="303"/>
      <c r="MQR52" s="303"/>
      <c r="MQS52" s="303"/>
      <c r="MQT52" s="303"/>
      <c r="MQU52" s="303"/>
      <c r="MQV52" s="303"/>
      <c r="MQW52" s="303"/>
      <c r="MQX52" s="303"/>
      <c r="MQY52" s="303"/>
      <c r="MQZ52" s="303"/>
      <c r="MRA52" s="303"/>
      <c r="MRB52" s="303"/>
      <c r="MRC52" s="303"/>
      <c r="MRD52" s="303"/>
      <c r="MRE52" s="303"/>
      <c r="MRF52" s="303"/>
      <c r="MRG52" s="303"/>
      <c r="MRH52" s="303"/>
      <c r="MRI52" s="303"/>
      <c r="MRJ52" s="303"/>
      <c r="MRK52" s="303"/>
      <c r="MRL52" s="303"/>
      <c r="MRM52" s="303"/>
      <c r="MRN52" s="303"/>
      <c r="MRO52" s="303"/>
      <c r="MRP52" s="303"/>
      <c r="MRQ52" s="303"/>
      <c r="MRR52" s="303"/>
      <c r="MRS52" s="303"/>
      <c r="MRT52" s="303"/>
      <c r="MRU52" s="303"/>
      <c r="MRV52" s="303"/>
      <c r="MRW52" s="303"/>
      <c r="MRX52" s="303"/>
      <c r="MRY52" s="303"/>
      <c r="MRZ52" s="303"/>
      <c r="MSA52" s="303"/>
      <c r="MSB52" s="303"/>
      <c r="MSC52" s="303"/>
      <c r="MSD52" s="303"/>
      <c r="MSE52" s="303"/>
      <c r="MSF52" s="303"/>
      <c r="MSG52" s="303"/>
      <c r="MSH52" s="303"/>
      <c r="MSI52" s="303"/>
      <c r="MSJ52" s="303"/>
      <c r="MSK52" s="303"/>
      <c r="MSL52" s="303"/>
      <c r="MSM52" s="303"/>
      <c r="MSN52" s="303"/>
      <c r="MSO52" s="303"/>
      <c r="MSP52" s="303"/>
      <c r="MSQ52" s="303"/>
      <c r="MSR52" s="303"/>
      <c r="MSS52" s="303"/>
      <c r="MST52" s="303"/>
      <c r="MSU52" s="303"/>
      <c r="MSV52" s="303"/>
      <c r="MSW52" s="303"/>
      <c r="MSX52" s="303"/>
      <c r="MSY52" s="303"/>
      <c r="MSZ52" s="303"/>
      <c r="MTA52" s="303"/>
      <c r="MTB52" s="303"/>
      <c r="MTC52" s="303"/>
      <c r="MTD52" s="303"/>
      <c r="MTE52" s="303"/>
      <c r="MTF52" s="303"/>
      <c r="MTG52" s="303"/>
      <c r="MTH52" s="303"/>
      <c r="MTI52" s="303"/>
      <c r="MTJ52" s="303"/>
      <c r="MTK52" s="303"/>
      <c r="MTL52" s="303"/>
      <c r="MTM52" s="303"/>
      <c r="MTN52" s="303"/>
      <c r="MTO52" s="303"/>
      <c r="MTP52" s="303"/>
      <c r="MTQ52" s="303"/>
      <c r="MTR52" s="303"/>
      <c r="MTS52" s="303"/>
      <c r="MTT52" s="303"/>
      <c r="MTU52" s="303"/>
      <c r="MTV52" s="303"/>
      <c r="MTW52" s="303"/>
      <c r="MTX52" s="303"/>
      <c r="MTY52" s="303"/>
      <c r="MTZ52" s="303"/>
      <c r="MUA52" s="303"/>
      <c r="MUB52" s="303"/>
      <c r="MUC52" s="303"/>
      <c r="MUD52" s="303"/>
      <c r="MUE52" s="303"/>
      <c r="MUF52" s="303"/>
      <c r="MUG52" s="303"/>
      <c r="MUH52" s="303"/>
      <c r="MUI52" s="303"/>
      <c r="MUJ52" s="303"/>
      <c r="MUK52" s="303"/>
      <c r="MUL52" s="303"/>
      <c r="MUM52" s="303"/>
      <c r="MUN52" s="303"/>
      <c r="MUO52" s="303"/>
      <c r="MUP52" s="303"/>
      <c r="MUQ52" s="303"/>
      <c r="MUR52" s="303"/>
      <c r="MUS52" s="303"/>
      <c r="MUT52" s="303"/>
      <c r="MUU52" s="303"/>
      <c r="MUV52" s="303"/>
      <c r="MUW52" s="303"/>
      <c r="MUX52" s="303"/>
      <c r="MUY52" s="303"/>
      <c r="MUZ52" s="303"/>
      <c r="MVA52" s="303"/>
      <c r="MVB52" s="303"/>
      <c r="MVC52" s="303"/>
      <c r="MVD52" s="303"/>
      <c r="MVE52" s="303"/>
      <c r="MVF52" s="303"/>
      <c r="MVG52" s="303"/>
      <c r="MVH52" s="303"/>
      <c r="MVI52" s="303"/>
      <c r="MVJ52" s="303"/>
      <c r="MVK52" s="303"/>
      <c r="MVL52" s="303"/>
      <c r="MVM52" s="303"/>
      <c r="MVN52" s="303"/>
      <c r="MVO52" s="303"/>
      <c r="MVP52" s="303"/>
      <c r="MVQ52" s="303"/>
      <c r="MVR52" s="303"/>
      <c r="MVS52" s="303"/>
      <c r="MVT52" s="303"/>
      <c r="MVU52" s="303"/>
      <c r="MVV52" s="303"/>
      <c r="MVW52" s="303"/>
      <c r="MVX52" s="303"/>
      <c r="MVY52" s="303"/>
      <c r="MVZ52" s="303"/>
      <c r="MWA52" s="303"/>
      <c r="MWB52" s="303"/>
      <c r="MWC52" s="303"/>
      <c r="MWD52" s="303"/>
      <c r="MWE52" s="303"/>
      <c r="MWF52" s="303"/>
      <c r="MWG52" s="303"/>
      <c r="MWH52" s="303"/>
      <c r="MWI52" s="303"/>
      <c r="MWJ52" s="303"/>
      <c r="MWK52" s="303"/>
      <c r="MWL52" s="303"/>
      <c r="MWM52" s="303"/>
      <c r="MWN52" s="303"/>
      <c r="MWO52" s="303"/>
      <c r="MWP52" s="303"/>
      <c r="MWQ52" s="303"/>
      <c r="MWR52" s="303"/>
      <c r="MWS52" s="303"/>
      <c r="MWT52" s="303"/>
      <c r="MWU52" s="303"/>
      <c r="MWV52" s="303"/>
      <c r="MWW52" s="303"/>
      <c r="MWX52" s="303"/>
      <c r="MWY52" s="303"/>
      <c r="MWZ52" s="303"/>
      <c r="MXA52" s="303"/>
      <c r="MXB52" s="303"/>
      <c r="MXC52" s="303"/>
      <c r="MXD52" s="303"/>
      <c r="MXE52" s="303"/>
      <c r="MXF52" s="303"/>
      <c r="MXG52" s="303"/>
      <c r="MXH52" s="303"/>
      <c r="MXI52" s="303"/>
      <c r="MXJ52" s="303"/>
      <c r="MXK52" s="303"/>
      <c r="MXL52" s="303"/>
      <c r="MXM52" s="303"/>
      <c r="MXN52" s="303"/>
      <c r="MXO52" s="303"/>
      <c r="MXP52" s="303"/>
      <c r="MXQ52" s="303"/>
      <c r="MXR52" s="303"/>
      <c r="MXS52" s="303"/>
      <c r="MXT52" s="303"/>
      <c r="MXU52" s="303"/>
      <c r="MXV52" s="303"/>
      <c r="MXW52" s="303"/>
      <c r="MXX52" s="303"/>
      <c r="MXY52" s="303"/>
      <c r="MXZ52" s="303"/>
      <c r="MYA52" s="303"/>
      <c r="MYB52" s="303"/>
      <c r="MYC52" s="303"/>
      <c r="MYD52" s="303"/>
      <c r="MYE52" s="303"/>
      <c r="MYF52" s="303"/>
      <c r="MYG52" s="303"/>
      <c r="MYH52" s="303"/>
      <c r="MYI52" s="303"/>
      <c r="MYJ52" s="303"/>
      <c r="MYK52" s="303"/>
      <c r="MYL52" s="303"/>
      <c r="MYM52" s="303"/>
      <c r="MYN52" s="303"/>
      <c r="MYO52" s="303"/>
      <c r="MYP52" s="303"/>
      <c r="MYQ52" s="303"/>
      <c r="MYR52" s="303"/>
      <c r="MYS52" s="303"/>
      <c r="MYT52" s="303"/>
      <c r="MYU52" s="303"/>
      <c r="MYV52" s="303"/>
      <c r="MYW52" s="303"/>
      <c r="MYX52" s="303"/>
      <c r="MYY52" s="303"/>
      <c r="MYZ52" s="303"/>
      <c r="MZA52" s="303"/>
      <c r="MZB52" s="303"/>
      <c r="MZC52" s="303"/>
      <c r="MZD52" s="303"/>
      <c r="MZE52" s="303"/>
      <c r="MZF52" s="303"/>
      <c r="MZG52" s="303"/>
      <c r="MZH52" s="303"/>
      <c r="MZI52" s="303"/>
      <c r="MZJ52" s="303"/>
      <c r="MZK52" s="303"/>
      <c r="MZL52" s="303"/>
      <c r="MZM52" s="303"/>
      <c r="MZN52" s="303"/>
      <c r="MZO52" s="303"/>
      <c r="MZP52" s="303"/>
      <c r="MZQ52" s="303"/>
      <c r="MZR52" s="303"/>
      <c r="MZS52" s="303"/>
      <c r="MZT52" s="303"/>
      <c r="MZU52" s="303"/>
      <c r="MZV52" s="303"/>
      <c r="MZW52" s="303"/>
      <c r="MZX52" s="303"/>
      <c r="MZY52" s="303"/>
      <c r="MZZ52" s="303"/>
      <c r="NAA52" s="303"/>
      <c r="NAB52" s="303"/>
      <c r="NAC52" s="303"/>
      <c r="NAD52" s="303"/>
      <c r="NAE52" s="303"/>
      <c r="NAF52" s="303"/>
      <c r="NAG52" s="303"/>
      <c r="NAH52" s="303"/>
      <c r="NAI52" s="303"/>
      <c r="NAJ52" s="303"/>
      <c r="NAK52" s="303"/>
      <c r="NAL52" s="303"/>
      <c r="NAM52" s="303"/>
      <c r="NAN52" s="303"/>
      <c r="NAO52" s="303"/>
      <c r="NAP52" s="303"/>
      <c r="NAQ52" s="303"/>
      <c r="NAR52" s="303"/>
      <c r="NAS52" s="303"/>
      <c r="NAT52" s="303"/>
      <c r="NAU52" s="303"/>
      <c r="NAV52" s="303"/>
      <c r="NAW52" s="303"/>
      <c r="NAX52" s="303"/>
      <c r="NAY52" s="303"/>
      <c r="NAZ52" s="303"/>
      <c r="NBA52" s="303"/>
      <c r="NBB52" s="303"/>
      <c r="NBC52" s="303"/>
      <c r="NBD52" s="303"/>
      <c r="NBE52" s="303"/>
      <c r="NBF52" s="303"/>
      <c r="NBG52" s="303"/>
      <c r="NBH52" s="303"/>
      <c r="NBI52" s="303"/>
      <c r="NBJ52" s="303"/>
      <c r="NBK52" s="303"/>
      <c r="NBL52" s="303"/>
      <c r="NBM52" s="303"/>
      <c r="NBN52" s="303"/>
      <c r="NBO52" s="303"/>
      <c r="NBP52" s="303"/>
      <c r="NBQ52" s="303"/>
      <c r="NBR52" s="303"/>
      <c r="NBS52" s="303"/>
      <c r="NBT52" s="303"/>
      <c r="NBU52" s="303"/>
      <c r="NBV52" s="303"/>
      <c r="NBW52" s="303"/>
      <c r="NBX52" s="303"/>
      <c r="NBY52" s="303"/>
      <c r="NBZ52" s="303"/>
      <c r="NCA52" s="303"/>
      <c r="NCB52" s="303"/>
      <c r="NCC52" s="303"/>
      <c r="NCD52" s="303"/>
      <c r="NCE52" s="303"/>
      <c r="NCF52" s="303"/>
      <c r="NCG52" s="303"/>
      <c r="NCH52" s="303"/>
      <c r="NCI52" s="303"/>
      <c r="NCJ52" s="303"/>
      <c r="NCK52" s="303"/>
      <c r="NCL52" s="303"/>
      <c r="NCM52" s="303"/>
      <c r="NCN52" s="303"/>
      <c r="NCO52" s="303"/>
      <c r="NCP52" s="303"/>
      <c r="NCQ52" s="303"/>
      <c r="NCR52" s="303"/>
      <c r="NCS52" s="303"/>
      <c r="NCT52" s="303"/>
      <c r="NCU52" s="303"/>
      <c r="NCV52" s="303"/>
      <c r="NCW52" s="303"/>
      <c r="NCX52" s="303"/>
      <c r="NCY52" s="303"/>
      <c r="NCZ52" s="303"/>
      <c r="NDA52" s="303"/>
      <c r="NDB52" s="303"/>
      <c r="NDC52" s="303"/>
      <c r="NDD52" s="303"/>
      <c r="NDE52" s="303"/>
      <c r="NDF52" s="303"/>
      <c r="NDG52" s="303"/>
      <c r="NDH52" s="303"/>
      <c r="NDI52" s="303"/>
      <c r="NDJ52" s="303"/>
      <c r="NDK52" s="303"/>
      <c r="NDL52" s="303"/>
      <c r="NDM52" s="303"/>
      <c r="NDN52" s="303"/>
      <c r="NDO52" s="303"/>
      <c r="NDP52" s="303"/>
      <c r="NDQ52" s="303"/>
      <c r="NDR52" s="303"/>
      <c r="NDS52" s="303"/>
      <c r="NDT52" s="303"/>
      <c r="NDU52" s="303"/>
      <c r="NDV52" s="303"/>
      <c r="NDW52" s="303"/>
      <c r="NDX52" s="303"/>
      <c r="NDY52" s="303"/>
      <c r="NDZ52" s="303"/>
      <c r="NEA52" s="303"/>
      <c r="NEB52" s="303"/>
      <c r="NEC52" s="303"/>
      <c r="NED52" s="303"/>
      <c r="NEE52" s="303"/>
      <c r="NEF52" s="303"/>
      <c r="NEG52" s="303"/>
      <c r="NEH52" s="303"/>
      <c r="NEI52" s="303"/>
      <c r="NEJ52" s="303"/>
      <c r="NEK52" s="303"/>
      <c r="NEL52" s="303"/>
      <c r="NEM52" s="303"/>
      <c r="NEN52" s="303"/>
      <c r="NEO52" s="303"/>
      <c r="NEP52" s="303"/>
      <c r="NEQ52" s="303"/>
      <c r="NER52" s="303"/>
      <c r="NES52" s="303"/>
      <c r="NET52" s="303"/>
      <c r="NEU52" s="303"/>
      <c r="NEV52" s="303"/>
      <c r="NEW52" s="303"/>
      <c r="NEX52" s="303"/>
      <c r="NEY52" s="303"/>
      <c r="NEZ52" s="303"/>
      <c r="NFA52" s="303"/>
      <c r="NFB52" s="303"/>
      <c r="NFC52" s="303"/>
      <c r="NFD52" s="303"/>
      <c r="NFE52" s="303"/>
      <c r="NFF52" s="303"/>
      <c r="NFG52" s="303"/>
      <c r="NFH52" s="303"/>
      <c r="NFI52" s="303"/>
      <c r="NFJ52" s="303"/>
      <c r="NFK52" s="303"/>
      <c r="NFL52" s="303"/>
      <c r="NFM52" s="303"/>
      <c r="NFN52" s="303"/>
      <c r="NFO52" s="303"/>
      <c r="NFP52" s="303"/>
      <c r="NFQ52" s="303"/>
      <c r="NFR52" s="303"/>
      <c r="NFS52" s="303"/>
      <c r="NFT52" s="303"/>
      <c r="NFU52" s="303"/>
      <c r="NFV52" s="303"/>
      <c r="NFW52" s="303"/>
      <c r="NFX52" s="303"/>
      <c r="NFY52" s="303"/>
      <c r="NFZ52" s="303"/>
      <c r="NGA52" s="303"/>
      <c r="NGB52" s="303"/>
      <c r="NGC52" s="303"/>
      <c r="NGD52" s="303"/>
      <c r="NGE52" s="303"/>
      <c r="NGF52" s="303"/>
      <c r="NGG52" s="303"/>
      <c r="NGH52" s="303"/>
      <c r="NGI52" s="303"/>
      <c r="NGJ52" s="303"/>
      <c r="NGK52" s="303"/>
      <c r="NGL52" s="303"/>
      <c r="NGM52" s="303"/>
      <c r="NGN52" s="303"/>
      <c r="NGO52" s="303"/>
      <c r="NGP52" s="303"/>
      <c r="NGQ52" s="303"/>
      <c r="NGR52" s="303"/>
      <c r="NGS52" s="303"/>
      <c r="NGT52" s="303"/>
      <c r="NGU52" s="303"/>
      <c r="NGV52" s="303"/>
      <c r="NGW52" s="303"/>
      <c r="NGX52" s="303"/>
      <c r="NGY52" s="303"/>
      <c r="NGZ52" s="303"/>
      <c r="NHA52" s="303"/>
      <c r="NHB52" s="303"/>
      <c r="NHC52" s="303"/>
      <c r="NHD52" s="303"/>
      <c r="NHE52" s="303"/>
      <c r="NHF52" s="303"/>
      <c r="NHG52" s="303"/>
      <c r="NHH52" s="303"/>
      <c r="NHI52" s="303"/>
      <c r="NHJ52" s="303"/>
      <c r="NHK52" s="303"/>
      <c r="NHL52" s="303"/>
      <c r="NHM52" s="303"/>
      <c r="NHN52" s="303"/>
      <c r="NHO52" s="303"/>
      <c r="NHP52" s="303"/>
      <c r="NHQ52" s="303"/>
      <c r="NHR52" s="303"/>
      <c r="NHS52" s="303"/>
      <c r="NHT52" s="303"/>
      <c r="NHU52" s="303"/>
      <c r="NHV52" s="303"/>
      <c r="NHW52" s="303"/>
      <c r="NHX52" s="303"/>
      <c r="NHY52" s="303"/>
      <c r="NHZ52" s="303"/>
      <c r="NIA52" s="303"/>
      <c r="NIB52" s="303"/>
      <c r="NIC52" s="303"/>
      <c r="NID52" s="303"/>
      <c r="NIE52" s="303"/>
      <c r="NIF52" s="303"/>
      <c r="NIG52" s="303"/>
      <c r="NIH52" s="303"/>
      <c r="NII52" s="303"/>
      <c r="NIJ52" s="303"/>
      <c r="NIK52" s="303"/>
      <c r="NIL52" s="303"/>
      <c r="NIM52" s="303"/>
      <c r="NIN52" s="303"/>
      <c r="NIO52" s="303"/>
      <c r="NIP52" s="303"/>
      <c r="NIQ52" s="303"/>
      <c r="NIR52" s="303"/>
      <c r="NIS52" s="303"/>
      <c r="NIT52" s="303"/>
      <c r="NIU52" s="303"/>
      <c r="NIV52" s="303"/>
      <c r="NIW52" s="303"/>
      <c r="NIX52" s="303"/>
      <c r="NIY52" s="303"/>
      <c r="NIZ52" s="303"/>
      <c r="NJA52" s="303"/>
      <c r="NJB52" s="303"/>
      <c r="NJC52" s="303"/>
      <c r="NJD52" s="303"/>
      <c r="NJE52" s="303"/>
      <c r="NJF52" s="303"/>
      <c r="NJG52" s="303"/>
      <c r="NJH52" s="303"/>
      <c r="NJI52" s="303"/>
      <c r="NJJ52" s="303"/>
      <c r="NJK52" s="303"/>
      <c r="NJL52" s="303"/>
      <c r="NJM52" s="303"/>
      <c r="NJN52" s="303"/>
      <c r="NJO52" s="303"/>
      <c r="NJP52" s="303"/>
      <c r="NJQ52" s="303"/>
      <c r="NJR52" s="303"/>
      <c r="NJS52" s="303"/>
      <c r="NJT52" s="303"/>
      <c r="NJU52" s="303"/>
      <c r="NJV52" s="303"/>
      <c r="NJW52" s="303"/>
      <c r="NJX52" s="303"/>
      <c r="NJY52" s="303"/>
      <c r="NJZ52" s="303"/>
      <c r="NKA52" s="303"/>
      <c r="NKB52" s="303"/>
      <c r="NKC52" s="303"/>
      <c r="NKD52" s="303"/>
      <c r="NKE52" s="303"/>
      <c r="NKF52" s="303"/>
      <c r="NKG52" s="303"/>
      <c r="NKH52" s="303"/>
      <c r="NKI52" s="303"/>
      <c r="NKJ52" s="303"/>
      <c r="NKK52" s="303"/>
      <c r="NKL52" s="303"/>
      <c r="NKM52" s="303"/>
      <c r="NKN52" s="303"/>
      <c r="NKO52" s="303"/>
      <c r="NKP52" s="303"/>
      <c r="NKQ52" s="303"/>
      <c r="NKR52" s="303"/>
      <c r="NKS52" s="303"/>
      <c r="NKT52" s="303"/>
      <c r="NKU52" s="303"/>
      <c r="NKV52" s="303"/>
      <c r="NKW52" s="303"/>
      <c r="NKX52" s="303"/>
      <c r="NKY52" s="303"/>
      <c r="NKZ52" s="303"/>
      <c r="NLA52" s="303"/>
      <c r="NLB52" s="303"/>
      <c r="NLC52" s="303"/>
      <c r="NLD52" s="303"/>
      <c r="NLE52" s="303"/>
      <c r="NLF52" s="303"/>
      <c r="NLG52" s="303"/>
      <c r="NLH52" s="303"/>
      <c r="NLI52" s="303"/>
      <c r="NLJ52" s="303"/>
      <c r="NLK52" s="303"/>
      <c r="NLL52" s="303"/>
      <c r="NLM52" s="303"/>
      <c r="NLN52" s="303"/>
      <c r="NLO52" s="303"/>
      <c r="NLP52" s="303"/>
      <c r="NLQ52" s="303"/>
      <c r="NLR52" s="303"/>
      <c r="NLS52" s="303"/>
      <c r="NLT52" s="303"/>
      <c r="NLU52" s="303"/>
      <c r="NLV52" s="303"/>
      <c r="NLW52" s="303"/>
      <c r="NLX52" s="303"/>
      <c r="NLY52" s="303"/>
      <c r="NLZ52" s="303"/>
      <c r="NMA52" s="303"/>
      <c r="NMB52" s="303"/>
      <c r="NMC52" s="303"/>
      <c r="NMD52" s="303"/>
      <c r="NME52" s="303"/>
      <c r="NMF52" s="303"/>
      <c r="NMG52" s="303"/>
      <c r="NMH52" s="303"/>
      <c r="NMI52" s="303"/>
      <c r="NMJ52" s="303"/>
      <c r="NMK52" s="303"/>
      <c r="NML52" s="303"/>
      <c r="NMM52" s="303"/>
      <c r="NMN52" s="303"/>
      <c r="NMO52" s="303"/>
      <c r="NMP52" s="303"/>
      <c r="NMQ52" s="303"/>
      <c r="NMR52" s="303"/>
      <c r="NMS52" s="303"/>
      <c r="NMT52" s="303"/>
      <c r="NMU52" s="303"/>
      <c r="NMV52" s="303"/>
      <c r="NMW52" s="303"/>
      <c r="NMX52" s="303"/>
      <c r="NMY52" s="303"/>
      <c r="NMZ52" s="303"/>
      <c r="NNA52" s="303"/>
      <c r="NNB52" s="303"/>
      <c r="NNC52" s="303"/>
      <c r="NND52" s="303"/>
      <c r="NNE52" s="303"/>
      <c r="NNF52" s="303"/>
      <c r="NNG52" s="303"/>
      <c r="NNH52" s="303"/>
      <c r="NNI52" s="303"/>
      <c r="NNJ52" s="303"/>
      <c r="NNK52" s="303"/>
      <c r="NNL52" s="303"/>
      <c r="NNM52" s="303"/>
      <c r="NNN52" s="303"/>
      <c r="NNO52" s="303"/>
      <c r="NNP52" s="303"/>
      <c r="NNQ52" s="303"/>
      <c r="NNR52" s="303"/>
      <c r="NNS52" s="303"/>
      <c r="NNT52" s="303"/>
      <c r="NNU52" s="303"/>
      <c r="NNV52" s="303"/>
      <c r="NNW52" s="303"/>
      <c r="NNX52" s="303"/>
      <c r="NNY52" s="303"/>
      <c r="NNZ52" s="303"/>
      <c r="NOA52" s="303"/>
      <c r="NOB52" s="303"/>
      <c r="NOC52" s="303"/>
      <c r="NOD52" s="303"/>
      <c r="NOE52" s="303"/>
      <c r="NOF52" s="303"/>
      <c r="NOG52" s="303"/>
      <c r="NOH52" s="303"/>
      <c r="NOI52" s="303"/>
      <c r="NOJ52" s="303"/>
      <c r="NOK52" s="303"/>
      <c r="NOL52" s="303"/>
      <c r="NOM52" s="303"/>
      <c r="NON52" s="303"/>
      <c r="NOO52" s="303"/>
      <c r="NOP52" s="303"/>
      <c r="NOQ52" s="303"/>
      <c r="NOR52" s="303"/>
      <c r="NOS52" s="303"/>
      <c r="NOT52" s="303"/>
      <c r="NOU52" s="303"/>
      <c r="NOV52" s="303"/>
      <c r="NOW52" s="303"/>
      <c r="NOX52" s="303"/>
      <c r="NOY52" s="303"/>
      <c r="NOZ52" s="303"/>
      <c r="NPA52" s="303"/>
      <c r="NPB52" s="303"/>
      <c r="NPC52" s="303"/>
      <c r="NPD52" s="303"/>
      <c r="NPE52" s="303"/>
      <c r="NPF52" s="303"/>
      <c r="NPG52" s="303"/>
      <c r="NPH52" s="303"/>
      <c r="NPI52" s="303"/>
      <c r="NPJ52" s="303"/>
      <c r="NPK52" s="303"/>
      <c r="NPL52" s="303"/>
      <c r="NPM52" s="303"/>
      <c r="NPN52" s="303"/>
      <c r="NPO52" s="303"/>
      <c r="NPP52" s="303"/>
      <c r="NPQ52" s="303"/>
      <c r="NPR52" s="303"/>
      <c r="NPS52" s="303"/>
      <c r="NPT52" s="303"/>
      <c r="NPU52" s="303"/>
      <c r="NPV52" s="303"/>
      <c r="NPW52" s="303"/>
      <c r="NPX52" s="303"/>
      <c r="NPY52" s="303"/>
      <c r="NPZ52" s="303"/>
      <c r="NQA52" s="303"/>
      <c r="NQB52" s="303"/>
      <c r="NQC52" s="303"/>
      <c r="NQD52" s="303"/>
      <c r="NQE52" s="303"/>
      <c r="NQF52" s="303"/>
      <c r="NQG52" s="303"/>
      <c r="NQH52" s="303"/>
      <c r="NQI52" s="303"/>
      <c r="NQJ52" s="303"/>
      <c r="NQK52" s="303"/>
      <c r="NQL52" s="303"/>
      <c r="NQM52" s="303"/>
      <c r="NQN52" s="303"/>
      <c r="NQO52" s="303"/>
      <c r="NQP52" s="303"/>
      <c r="NQQ52" s="303"/>
      <c r="NQR52" s="303"/>
      <c r="NQS52" s="303"/>
      <c r="NQT52" s="303"/>
      <c r="NQU52" s="303"/>
      <c r="NQV52" s="303"/>
      <c r="NQW52" s="303"/>
      <c r="NQX52" s="303"/>
      <c r="NQY52" s="303"/>
      <c r="NQZ52" s="303"/>
      <c r="NRA52" s="303"/>
      <c r="NRB52" s="303"/>
      <c r="NRC52" s="303"/>
      <c r="NRD52" s="303"/>
      <c r="NRE52" s="303"/>
      <c r="NRF52" s="303"/>
      <c r="NRG52" s="303"/>
      <c r="NRH52" s="303"/>
      <c r="NRI52" s="303"/>
      <c r="NRJ52" s="303"/>
      <c r="NRK52" s="303"/>
      <c r="NRL52" s="303"/>
      <c r="NRM52" s="303"/>
      <c r="NRN52" s="303"/>
      <c r="NRO52" s="303"/>
      <c r="NRP52" s="303"/>
      <c r="NRQ52" s="303"/>
      <c r="NRR52" s="303"/>
      <c r="NRS52" s="303"/>
      <c r="NRT52" s="303"/>
      <c r="NRU52" s="303"/>
      <c r="NRV52" s="303"/>
      <c r="NRW52" s="303"/>
      <c r="NRX52" s="303"/>
      <c r="NRY52" s="303"/>
      <c r="NRZ52" s="303"/>
      <c r="NSA52" s="303"/>
      <c r="NSB52" s="303"/>
      <c r="NSC52" s="303"/>
      <c r="NSD52" s="303"/>
      <c r="NSE52" s="303"/>
      <c r="NSF52" s="303"/>
      <c r="NSG52" s="303"/>
      <c r="NSH52" s="303"/>
      <c r="NSI52" s="303"/>
      <c r="NSJ52" s="303"/>
      <c r="NSK52" s="303"/>
      <c r="NSL52" s="303"/>
      <c r="NSM52" s="303"/>
      <c r="NSN52" s="303"/>
      <c r="NSO52" s="303"/>
      <c r="NSP52" s="303"/>
      <c r="NSQ52" s="303"/>
      <c r="NSR52" s="303"/>
      <c r="NSS52" s="303"/>
      <c r="NST52" s="303"/>
      <c r="NSU52" s="303"/>
      <c r="NSV52" s="303"/>
      <c r="NSW52" s="303"/>
      <c r="NSX52" s="303"/>
      <c r="NSY52" s="303"/>
      <c r="NSZ52" s="303"/>
      <c r="NTA52" s="303"/>
      <c r="NTB52" s="303"/>
      <c r="NTC52" s="303"/>
      <c r="NTD52" s="303"/>
      <c r="NTE52" s="303"/>
      <c r="NTF52" s="303"/>
      <c r="NTG52" s="303"/>
      <c r="NTH52" s="303"/>
      <c r="NTI52" s="303"/>
      <c r="NTJ52" s="303"/>
      <c r="NTK52" s="303"/>
      <c r="NTL52" s="303"/>
      <c r="NTM52" s="303"/>
      <c r="NTN52" s="303"/>
      <c r="NTO52" s="303"/>
      <c r="NTP52" s="303"/>
      <c r="NTQ52" s="303"/>
      <c r="NTR52" s="303"/>
      <c r="NTS52" s="303"/>
      <c r="NTT52" s="303"/>
      <c r="NTU52" s="303"/>
      <c r="NTV52" s="303"/>
      <c r="NTW52" s="303"/>
      <c r="NTX52" s="303"/>
      <c r="NTY52" s="303"/>
      <c r="NTZ52" s="303"/>
      <c r="NUA52" s="303"/>
      <c r="NUB52" s="303"/>
      <c r="NUC52" s="303"/>
      <c r="NUD52" s="303"/>
      <c r="NUE52" s="303"/>
      <c r="NUF52" s="303"/>
      <c r="NUG52" s="303"/>
      <c r="NUH52" s="303"/>
      <c r="NUI52" s="303"/>
      <c r="NUJ52" s="303"/>
      <c r="NUK52" s="303"/>
      <c r="NUL52" s="303"/>
      <c r="NUM52" s="303"/>
      <c r="NUN52" s="303"/>
      <c r="NUO52" s="303"/>
      <c r="NUP52" s="303"/>
      <c r="NUQ52" s="303"/>
      <c r="NUR52" s="303"/>
      <c r="NUS52" s="303"/>
      <c r="NUT52" s="303"/>
      <c r="NUU52" s="303"/>
      <c r="NUV52" s="303"/>
      <c r="NUW52" s="303"/>
      <c r="NUX52" s="303"/>
      <c r="NUY52" s="303"/>
      <c r="NUZ52" s="303"/>
      <c r="NVA52" s="303"/>
      <c r="NVB52" s="303"/>
      <c r="NVC52" s="303"/>
      <c r="NVD52" s="303"/>
      <c r="NVE52" s="303"/>
      <c r="NVF52" s="303"/>
      <c r="NVG52" s="303"/>
      <c r="NVH52" s="303"/>
      <c r="NVI52" s="303"/>
      <c r="NVJ52" s="303"/>
      <c r="NVK52" s="303"/>
      <c r="NVL52" s="303"/>
      <c r="NVM52" s="303"/>
      <c r="NVN52" s="303"/>
      <c r="NVO52" s="303"/>
      <c r="NVP52" s="303"/>
      <c r="NVQ52" s="303"/>
      <c r="NVR52" s="303"/>
      <c r="NVS52" s="303"/>
      <c r="NVT52" s="303"/>
      <c r="NVU52" s="303"/>
      <c r="NVV52" s="303"/>
      <c r="NVW52" s="303"/>
      <c r="NVX52" s="303"/>
      <c r="NVY52" s="303"/>
      <c r="NVZ52" s="303"/>
      <c r="NWA52" s="303"/>
      <c r="NWB52" s="303"/>
      <c r="NWC52" s="303"/>
      <c r="NWD52" s="303"/>
      <c r="NWE52" s="303"/>
      <c r="NWF52" s="303"/>
      <c r="NWG52" s="303"/>
      <c r="NWH52" s="303"/>
      <c r="NWI52" s="303"/>
      <c r="NWJ52" s="303"/>
      <c r="NWK52" s="303"/>
      <c r="NWL52" s="303"/>
      <c r="NWM52" s="303"/>
      <c r="NWN52" s="303"/>
      <c r="NWO52" s="303"/>
      <c r="NWP52" s="303"/>
      <c r="NWQ52" s="303"/>
      <c r="NWR52" s="303"/>
      <c r="NWS52" s="303"/>
      <c r="NWT52" s="303"/>
      <c r="NWU52" s="303"/>
      <c r="NWV52" s="303"/>
      <c r="NWW52" s="303"/>
      <c r="NWX52" s="303"/>
      <c r="NWY52" s="303"/>
      <c r="NWZ52" s="303"/>
      <c r="NXA52" s="303"/>
      <c r="NXB52" s="303"/>
      <c r="NXC52" s="303"/>
      <c r="NXD52" s="303"/>
      <c r="NXE52" s="303"/>
      <c r="NXF52" s="303"/>
      <c r="NXG52" s="303"/>
      <c r="NXH52" s="303"/>
      <c r="NXI52" s="303"/>
      <c r="NXJ52" s="303"/>
      <c r="NXK52" s="303"/>
      <c r="NXL52" s="303"/>
      <c r="NXM52" s="303"/>
      <c r="NXN52" s="303"/>
      <c r="NXO52" s="303"/>
      <c r="NXP52" s="303"/>
      <c r="NXQ52" s="303"/>
      <c r="NXR52" s="303"/>
      <c r="NXS52" s="303"/>
      <c r="NXT52" s="303"/>
      <c r="NXU52" s="303"/>
      <c r="NXV52" s="303"/>
      <c r="NXW52" s="303"/>
      <c r="NXX52" s="303"/>
      <c r="NXY52" s="303"/>
      <c r="NXZ52" s="303"/>
      <c r="NYA52" s="303"/>
      <c r="NYB52" s="303"/>
      <c r="NYC52" s="303"/>
      <c r="NYD52" s="303"/>
      <c r="NYE52" s="303"/>
      <c r="NYF52" s="303"/>
      <c r="NYG52" s="303"/>
      <c r="NYH52" s="303"/>
      <c r="NYI52" s="303"/>
      <c r="NYJ52" s="303"/>
      <c r="NYK52" s="303"/>
      <c r="NYL52" s="303"/>
      <c r="NYM52" s="303"/>
      <c r="NYN52" s="303"/>
      <c r="NYO52" s="303"/>
      <c r="NYP52" s="303"/>
      <c r="NYQ52" s="303"/>
      <c r="NYR52" s="303"/>
      <c r="NYS52" s="303"/>
      <c r="NYT52" s="303"/>
      <c r="NYU52" s="303"/>
      <c r="NYV52" s="303"/>
      <c r="NYW52" s="303"/>
      <c r="NYX52" s="303"/>
      <c r="NYY52" s="303"/>
      <c r="NYZ52" s="303"/>
      <c r="NZA52" s="303"/>
      <c r="NZB52" s="303"/>
      <c r="NZC52" s="303"/>
      <c r="NZD52" s="303"/>
      <c r="NZE52" s="303"/>
      <c r="NZF52" s="303"/>
      <c r="NZG52" s="303"/>
      <c r="NZH52" s="303"/>
      <c r="NZI52" s="303"/>
      <c r="NZJ52" s="303"/>
      <c r="NZK52" s="303"/>
      <c r="NZL52" s="303"/>
      <c r="NZM52" s="303"/>
      <c r="NZN52" s="303"/>
      <c r="NZO52" s="303"/>
      <c r="NZP52" s="303"/>
      <c r="NZQ52" s="303"/>
      <c r="NZR52" s="303"/>
      <c r="NZS52" s="303"/>
      <c r="NZT52" s="303"/>
      <c r="NZU52" s="303"/>
      <c r="NZV52" s="303"/>
      <c r="NZW52" s="303"/>
      <c r="NZX52" s="303"/>
      <c r="NZY52" s="303"/>
      <c r="NZZ52" s="303"/>
      <c r="OAA52" s="303"/>
      <c r="OAB52" s="303"/>
      <c r="OAC52" s="303"/>
      <c r="OAD52" s="303"/>
      <c r="OAE52" s="303"/>
      <c r="OAF52" s="303"/>
      <c r="OAG52" s="303"/>
      <c r="OAH52" s="303"/>
      <c r="OAI52" s="303"/>
      <c r="OAJ52" s="303"/>
      <c r="OAK52" s="303"/>
      <c r="OAL52" s="303"/>
      <c r="OAM52" s="303"/>
      <c r="OAN52" s="303"/>
      <c r="OAO52" s="303"/>
      <c r="OAP52" s="303"/>
      <c r="OAQ52" s="303"/>
      <c r="OAR52" s="303"/>
      <c r="OAS52" s="303"/>
      <c r="OAT52" s="303"/>
      <c r="OAU52" s="303"/>
      <c r="OAV52" s="303"/>
      <c r="OAW52" s="303"/>
      <c r="OAX52" s="303"/>
      <c r="OAY52" s="303"/>
      <c r="OAZ52" s="303"/>
      <c r="OBA52" s="303"/>
      <c r="OBB52" s="303"/>
      <c r="OBC52" s="303"/>
      <c r="OBD52" s="303"/>
      <c r="OBE52" s="303"/>
      <c r="OBF52" s="303"/>
      <c r="OBG52" s="303"/>
      <c r="OBH52" s="303"/>
      <c r="OBI52" s="303"/>
      <c r="OBJ52" s="303"/>
      <c r="OBK52" s="303"/>
      <c r="OBL52" s="303"/>
      <c r="OBM52" s="303"/>
      <c r="OBN52" s="303"/>
      <c r="OBO52" s="303"/>
      <c r="OBP52" s="303"/>
      <c r="OBQ52" s="303"/>
      <c r="OBR52" s="303"/>
      <c r="OBS52" s="303"/>
      <c r="OBT52" s="303"/>
      <c r="OBU52" s="303"/>
      <c r="OBV52" s="303"/>
      <c r="OBW52" s="303"/>
      <c r="OBX52" s="303"/>
      <c r="OBY52" s="303"/>
      <c r="OBZ52" s="303"/>
      <c r="OCA52" s="303"/>
      <c r="OCB52" s="303"/>
      <c r="OCC52" s="303"/>
      <c r="OCD52" s="303"/>
      <c r="OCE52" s="303"/>
      <c r="OCF52" s="303"/>
      <c r="OCG52" s="303"/>
      <c r="OCH52" s="303"/>
      <c r="OCI52" s="303"/>
      <c r="OCJ52" s="303"/>
      <c r="OCK52" s="303"/>
      <c r="OCL52" s="303"/>
      <c r="OCM52" s="303"/>
      <c r="OCN52" s="303"/>
      <c r="OCO52" s="303"/>
      <c r="OCP52" s="303"/>
      <c r="OCQ52" s="303"/>
      <c r="OCR52" s="303"/>
      <c r="OCS52" s="303"/>
      <c r="OCT52" s="303"/>
      <c r="OCU52" s="303"/>
      <c r="OCV52" s="303"/>
      <c r="OCW52" s="303"/>
      <c r="OCX52" s="303"/>
      <c r="OCY52" s="303"/>
      <c r="OCZ52" s="303"/>
      <c r="ODA52" s="303"/>
      <c r="ODB52" s="303"/>
      <c r="ODC52" s="303"/>
      <c r="ODD52" s="303"/>
      <c r="ODE52" s="303"/>
      <c r="ODF52" s="303"/>
      <c r="ODG52" s="303"/>
      <c r="ODH52" s="303"/>
      <c r="ODI52" s="303"/>
      <c r="ODJ52" s="303"/>
      <c r="ODK52" s="303"/>
      <c r="ODL52" s="303"/>
      <c r="ODM52" s="303"/>
      <c r="ODN52" s="303"/>
      <c r="ODO52" s="303"/>
      <c r="ODP52" s="303"/>
      <c r="ODQ52" s="303"/>
      <c r="ODR52" s="303"/>
      <c r="ODS52" s="303"/>
      <c r="ODT52" s="303"/>
      <c r="ODU52" s="303"/>
      <c r="ODV52" s="303"/>
      <c r="ODW52" s="303"/>
      <c r="ODX52" s="303"/>
      <c r="ODY52" s="303"/>
      <c r="ODZ52" s="303"/>
      <c r="OEA52" s="303"/>
      <c r="OEB52" s="303"/>
      <c r="OEC52" s="303"/>
      <c r="OED52" s="303"/>
      <c r="OEE52" s="303"/>
      <c r="OEF52" s="303"/>
      <c r="OEG52" s="303"/>
      <c r="OEH52" s="303"/>
      <c r="OEI52" s="303"/>
      <c r="OEJ52" s="303"/>
      <c r="OEK52" s="303"/>
      <c r="OEL52" s="303"/>
      <c r="OEM52" s="303"/>
      <c r="OEN52" s="303"/>
      <c r="OEO52" s="303"/>
      <c r="OEP52" s="303"/>
      <c r="OEQ52" s="303"/>
      <c r="OER52" s="303"/>
      <c r="OES52" s="303"/>
      <c r="OET52" s="303"/>
      <c r="OEU52" s="303"/>
      <c r="OEV52" s="303"/>
      <c r="OEW52" s="303"/>
      <c r="OEX52" s="303"/>
      <c r="OEY52" s="303"/>
      <c r="OEZ52" s="303"/>
      <c r="OFA52" s="303"/>
      <c r="OFB52" s="303"/>
      <c r="OFC52" s="303"/>
      <c r="OFD52" s="303"/>
      <c r="OFE52" s="303"/>
      <c r="OFF52" s="303"/>
      <c r="OFG52" s="303"/>
      <c r="OFH52" s="303"/>
      <c r="OFI52" s="303"/>
      <c r="OFJ52" s="303"/>
      <c r="OFK52" s="303"/>
      <c r="OFL52" s="303"/>
      <c r="OFM52" s="303"/>
      <c r="OFN52" s="303"/>
      <c r="OFO52" s="303"/>
      <c r="OFP52" s="303"/>
      <c r="OFQ52" s="303"/>
      <c r="OFR52" s="303"/>
      <c r="OFS52" s="303"/>
      <c r="OFT52" s="303"/>
      <c r="OFU52" s="303"/>
      <c r="OFV52" s="303"/>
      <c r="OFW52" s="303"/>
      <c r="OFX52" s="303"/>
      <c r="OFY52" s="303"/>
      <c r="OFZ52" s="303"/>
      <c r="OGA52" s="303"/>
      <c r="OGB52" s="303"/>
      <c r="OGC52" s="303"/>
      <c r="OGD52" s="303"/>
      <c r="OGE52" s="303"/>
      <c r="OGF52" s="303"/>
      <c r="OGG52" s="303"/>
      <c r="OGH52" s="303"/>
      <c r="OGI52" s="303"/>
      <c r="OGJ52" s="303"/>
      <c r="OGK52" s="303"/>
      <c r="OGL52" s="303"/>
      <c r="OGM52" s="303"/>
      <c r="OGN52" s="303"/>
      <c r="OGO52" s="303"/>
      <c r="OGP52" s="303"/>
      <c r="OGQ52" s="303"/>
      <c r="OGR52" s="303"/>
      <c r="OGS52" s="303"/>
      <c r="OGT52" s="303"/>
      <c r="OGU52" s="303"/>
      <c r="OGV52" s="303"/>
      <c r="OGW52" s="303"/>
      <c r="OGX52" s="303"/>
      <c r="OGY52" s="303"/>
      <c r="OGZ52" s="303"/>
      <c r="OHA52" s="303"/>
      <c r="OHB52" s="303"/>
      <c r="OHC52" s="303"/>
      <c r="OHD52" s="303"/>
      <c r="OHE52" s="303"/>
      <c r="OHF52" s="303"/>
      <c r="OHG52" s="303"/>
      <c r="OHH52" s="303"/>
      <c r="OHI52" s="303"/>
      <c r="OHJ52" s="303"/>
      <c r="OHK52" s="303"/>
      <c r="OHL52" s="303"/>
      <c r="OHM52" s="303"/>
      <c r="OHN52" s="303"/>
      <c r="OHO52" s="303"/>
      <c r="OHP52" s="303"/>
      <c r="OHQ52" s="303"/>
      <c r="OHR52" s="303"/>
      <c r="OHS52" s="303"/>
      <c r="OHT52" s="303"/>
      <c r="OHU52" s="303"/>
      <c r="OHV52" s="303"/>
      <c r="OHW52" s="303"/>
      <c r="OHX52" s="303"/>
      <c r="OHY52" s="303"/>
      <c r="OHZ52" s="303"/>
      <c r="OIA52" s="303"/>
      <c r="OIB52" s="303"/>
      <c r="OIC52" s="303"/>
      <c r="OID52" s="303"/>
      <c r="OIE52" s="303"/>
      <c r="OIF52" s="303"/>
      <c r="OIG52" s="303"/>
      <c r="OIH52" s="303"/>
      <c r="OII52" s="303"/>
      <c r="OIJ52" s="303"/>
      <c r="OIK52" s="303"/>
      <c r="OIL52" s="303"/>
      <c r="OIM52" s="303"/>
      <c r="OIN52" s="303"/>
      <c r="OIO52" s="303"/>
      <c r="OIP52" s="303"/>
      <c r="OIQ52" s="303"/>
      <c r="OIR52" s="303"/>
      <c r="OIS52" s="303"/>
      <c r="OIT52" s="303"/>
      <c r="OIU52" s="303"/>
      <c r="OIV52" s="303"/>
      <c r="OIW52" s="303"/>
      <c r="OIX52" s="303"/>
      <c r="OIY52" s="303"/>
      <c r="OIZ52" s="303"/>
      <c r="OJA52" s="303"/>
      <c r="OJB52" s="303"/>
      <c r="OJC52" s="303"/>
      <c r="OJD52" s="303"/>
      <c r="OJE52" s="303"/>
      <c r="OJF52" s="303"/>
      <c r="OJG52" s="303"/>
      <c r="OJH52" s="303"/>
      <c r="OJI52" s="303"/>
      <c r="OJJ52" s="303"/>
      <c r="OJK52" s="303"/>
      <c r="OJL52" s="303"/>
      <c r="OJM52" s="303"/>
      <c r="OJN52" s="303"/>
      <c r="OJO52" s="303"/>
      <c r="OJP52" s="303"/>
      <c r="OJQ52" s="303"/>
      <c r="OJR52" s="303"/>
      <c r="OJS52" s="303"/>
      <c r="OJT52" s="303"/>
      <c r="OJU52" s="303"/>
      <c r="OJV52" s="303"/>
      <c r="OJW52" s="303"/>
      <c r="OJX52" s="303"/>
      <c r="OJY52" s="303"/>
      <c r="OJZ52" s="303"/>
      <c r="OKA52" s="303"/>
      <c r="OKB52" s="303"/>
      <c r="OKC52" s="303"/>
      <c r="OKD52" s="303"/>
      <c r="OKE52" s="303"/>
      <c r="OKF52" s="303"/>
      <c r="OKG52" s="303"/>
      <c r="OKH52" s="303"/>
      <c r="OKI52" s="303"/>
      <c r="OKJ52" s="303"/>
      <c r="OKK52" s="303"/>
      <c r="OKL52" s="303"/>
      <c r="OKM52" s="303"/>
      <c r="OKN52" s="303"/>
      <c r="OKO52" s="303"/>
      <c r="OKP52" s="303"/>
      <c r="OKQ52" s="303"/>
      <c r="OKR52" s="303"/>
      <c r="OKS52" s="303"/>
      <c r="OKT52" s="303"/>
      <c r="OKU52" s="303"/>
      <c r="OKV52" s="303"/>
      <c r="OKW52" s="303"/>
      <c r="OKX52" s="303"/>
      <c r="OKY52" s="303"/>
      <c r="OKZ52" s="303"/>
      <c r="OLA52" s="303"/>
      <c r="OLB52" s="303"/>
      <c r="OLC52" s="303"/>
      <c r="OLD52" s="303"/>
      <c r="OLE52" s="303"/>
      <c r="OLF52" s="303"/>
      <c r="OLG52" s="303"/>
      <c r="OLH52" s="303"/>
      <c r="OLI52" s="303"/>
      <c r="OLJ52" s="303"/>
      <c r="OLK52" s="303"/>
      <c r="OLL52" s="303"/>
      <c r="OLM52" s="303"/>
      <c r="OLN52" s="303"/>
      <c r="OLO52" s="303"/>
      <c r="OLP52" s="303"/>
      <c r="OLQ52" s="303"/>
      <c r="OLR52" s="303"/>
      <c r="OLS52" s="303"/>
      <c r="OLT52" s="303"/>
      <c r="OLU52" s="303"/>
      <c r="OLV52" s="303"/>
      <c r="OLW52" s="303"/>
      <c r="OLX52" s="303"/>
      <c r="OLY52" s="303"/>
      <c r="OLZ52" s="303"/>
      <c r="OMA52" s="303"/>
      <c r="OMB52" s="303"/>
      <c r="OMC52" s="303"/>
      <c r="OMD52" s="303"/>
      <c r="OME52" s="303"/>
      <c r="OMF52" s="303"/>
      <c r="OMG52" s="303"/>
      <c r="OMH52" s="303"/>
      <c r="OMI52" s="303"/>
      <c r="OMJ52" s="303"/>
      <c r="OMK52" s="303"/>
      <c r="OML52" s="303"/>
      <c r="OMM52" s="303"/>
      <c r="OMN52" s="303"/>
      <c r="OMO52" s="303"/>
      <c r="OMP52" s="303"/>
      <c r="OMQ52" s="303"/>
      <c r="OMR52" s="303"/>
      <c r="OMS52" s="303"/>
      <c r="OMT52" s="303"/>
      <c r="OMU52" s="303"/>
      <c r="OMV52" s="303"/>
      <c r="OMW52" s="303"/>
      <c r="OMX52" s="303"/>
      <c r="OMY52" s="303"/>
      <c r="OMZ52" s="303"/>
      <c r="ONA52" s="303"/>
      <c r="ONB52" s="303"/>
      <c r="ONC52" s="303"/>
      <c r="OND52" s="303"/>
      <c r="ONE52" s="303"/>
      <c r="ONF52" s="303"/>
      <c r="ONG52" s="303"/>
      <c r="ONH52" s="303"/>
      <c r="ONI52" s="303"/>
      <c r="ONJ52" s="303"/>
      <c r="ONK52" s="303"/>
      <c r="ONL52" s="303"/>
      <c r="ONM52" s="303"/>
      <c r="ONN52" s="303"/>
      <c r="ONO52" s="303"/>
      <c r="ONP52" s="303"/>
      <c r="ONQ52" s="303"/>
      <c r="ONR52" s="303"/>
      <c r="ONS52" s="303"/>
      <c r="ONT52" s="303"/>
      <c r="ONU52" s="303"/>
      <c r="ONV52" s="303"/>
      <c r="ONW52" s="303"/>
      <c r="ONX52" s="303"/>
      <c r="ONY52" s="303"/>
      <c r="ONZ52" s="303"/>
      <c r="OOA52" s="303"/>
      <c r="OOB52" s="303"/>
      <c r="OOC52" s="303"/>
      <c r="OOD52" s="303"/>
      <c r="OOE52" s="303"/>
      <c r="OOF52" s="303"/>
      <c r="OOG52" s="303"/>
      <c r="OOH52" s="303"/>
      <c r="OOI52" s="303"/>
      <c r="OOJ52" s="303"/>
      <c r="OOK52" s="303"/>
      <c r="OOL52" s="303"/>
      <c r="OOM52" s="303"/>
      <c r="OON52" s="303"/>
      <c r="OOO52" s="303"/>
      <c r="OOP52" s="303"/>
      <c r="OOQ52" s="303"/>
      <c r="OOR52" s="303"/>
      <c r="OOS52" s="303"/>
      <c r="OOT52" s="303"/>
      <c r="OOU52" s="303"/>
      <c r="OOV52" s="303"/>
      <c r="OOW52" s="303"/>
      <c r="OOX52" s="303"/>
      <c r="OOY52" s="303"/>
      <c r="OOZ52" s="303"/>
      <c r="OPA52" s="303"/>
      <c r="OPB52" s="303"/>
      <c r="OPC52" s="303"/>
      <c r="OPD52" s="303"/>
      <c r="OPE52" s="303"/>
      <c r="OPF52" s="303"/>
      <c r="OPG52" s="303"/>
      <c r="OPH52" s="303"/>
      <c r="OPI52" s="303"/>
      <c r="OPJ52" s="303"/>
      <c r="OPK52" s="303"/>
      <c r="OPL52" s="303"/>
      <c r="OPM52" s="303"/>
      <c r="OPN52" s="303"/>
      <c r="OPO52" s="303"/>
      <c r="OPP52" s="303"/>
      <c r="OPQ52" s="303"/>
      <c r="OPR52" s="303"/>
      <c r="OPS52" s="303"/>
      <c r="OPT52" s="303"/>
      <c r="OPU52" s="303"/>
      <c r="OPV52" s="303"/>
      <c r="OPW52" s="303"/>
      <c r="OPX52" s="303"/>
      <c r="OPY52" s="303"/>
      <c r="OPZ52" s="303"/>
      <c r="OQA52" s="303"/>
      <c r="OQB52" s="303"/>
      <c r="OQC52" s="303"/>
      <c r="OQD52" s="303"/>
      <c r="OQE52" s="303"/>
      <c r="OQF52" s="303"/>
      <c r="OQG52" s="303"/>
      <c r="OQH52" s="303"/>
      <c r="OQI52" s="303"/>
      <c r="OQJ52" s="303"/>
      <c r="OQK52" s="303"/>
      <c r="OQL52" s="303"/>
      <c r="OQM52" s="303"/>
      <c r="OQN52" s="303"/>
      <c r="OQO52" s="303"/>
      <c r="OQP52" s="303"/>
      <c r="OQQ52" s="303"/>
      <c r="OQR52" s="303"/>
      <c r="OQS52" s="303"/>
      <c r="OQT52" s="303"/>
      <c r="OQU52" s="303"/>
      <c r="OQV52" s="303"/>
      <c r="OQW52" s="303"/>
      <c r="OQX52" s="303"/>
      <c r="OQY52" s="303"/>
      <c r="OQZ52" s="303"/>
      <c r="ORA52" s="303"/>
      <c r="ORB52" s="303"/>
      <c r="ORC52" s="303"/>
      <c r="ORD52" s="303"/>
      <c r="ORE52" s="303"/>
      <c r="ORF52" s="303"/>
      <c r="ORG52" s="303"/>
      <c r="ORH52" s="303"/>
      <c r="ORI52" s="303"/>
      <c r="ORJ52" s="303"/>
      <c r="ORK52" s="303"/>
      <c r="ORL52" s="303"/>
      <c r="ORM52" s="303"/>
      <c r="ORN52" s="303"/>
      <c r="ORO52" s="303"/>
      <c r="ORP52" s="303"/>
      <c r="ORQ52" s="303"/>
      <c r="ORR52" s="303"/>
      <c r="ORS52" s="303"/>
      <c r="ORT52" s="303"/>
      <c r="ORU52" s="303"/>
      <c r="ORV52" s="303"/>
      <c r="ORW52" s="303"/>
      <c r="ORX52" s="303"/>
      <c r="ORY52" s="303"/>
      <c r="ORZ52" s="303"/>
      <c r="OSA52" s="303"/>
      <c r="OSB52" s="303"/>
      <c r="OSC52" s="303"/>
      <c r="OSD52" s="303"/>
      <c r="OSE52" s="303"/>
      <c r="OSF52" s="303"/>
      <c r="OSG52" s="303"/>
      <c r="OSH52" s="303"/>
      <c r="OSI52" s="303"/>
      <c r="OSJ52" s="303"/>
      <c r="OSK52" s="303"/>
      <c r="OSL52" s="303"/>
      <c r="OSM52" s="303"/>
      <c r="OSN52" s="303"/>
      <c r="OSO52" s="303"/>
      <c r="OSP52" s="303"/>
      <c r="OSQ52" s="303"/>
      <c r="OSR52" s="303"/>
      <c r="OSS52" s="303"/>
      <c r="OST52" s="303"/>
      <c r="OSU52" s="303"/>
      <c r="OSV52" s="303"/>
      <c r="OSW52" s="303"/>
      <c r="OSX52" s="303"/>
      <c r="OSY52" s="303"/>
      <c r="OSZ52" s="303"/>
      <c r="OTA52" s="303"/>
      <c r="OTB52" s="303"/>
      <c r="OTC52" s="303"/>
      <c r="OTD52" s="303"/>
      <c r="OTE52" s="303"/>
      <c r="OTF52" s="303"/>
      <c r="OTG52" s="303"/>
      <c r="OTH52" s="303"/>
      <c r="OTI52" s="303"/>
      <c r="OTJ52" s="303"/>
      <c r="OTK52" s="303"/>
      <c r="OTL52" s="303"/>
      <c r="OTM52" s="303"/>
      <c r="OTN52" s="303"/>
      <c r="OTO52" s="303"/>
      <c r="OTP52" s="303"/>
      <c r="OTQ52" s="303"/>
      <c r="OTR52" s="303"/>
      <c r="OTS52" s="303"/>
      <c r="OTT52" s="303"/>
      <c r="OTU52" s="303"/>
      <c r="OTV52" s="303"/>
      <c r="OTW52" s="303"/>
      <c r="OTX52" s="303"/>
      <c r="OTY52" s="303"/>
      <c r="OTZ52" s="303"/>
      <c r="OUA52" s="303"/>
      <c r="OUB52" s="303"/>
      <c r="OUC52" s="303"/>
      <c r="OUD52" s="303"/>
      <c r="OUE52" s="303"/>
      <c r="OUF52" s="303"/>
      <c r="OUG52" s="303"/>
      <c r="OUH52" s="303"/>
      <c r="OUI52" s="303"/>
      <c r="OUJ52" s="303"/>
      <c r="OUK52" s="303"/>
      <c r="OUL52" s="303"/>
      <c r="OUM52" s="303"/>
      <c r="OUN52" s="303"/>
      <c r="OUO52" s="303"/>
      <c r="OUP52" s="303"/>
      <c r="OUQ52" s="303"/>
      <c r="OUR52" s="303"/>
      <c r="OUS52" s="303"/>
      <c r="OUT52" s="303"/>
      <c r="OUU52" s="303"/>
      <c r="OUV52" s="303"/>
      <c r="OUW52" s="303"/>
      <c r="OUX52" s="303"/>
      <c r="OUY52" s="303"/>
      <c r="OUZ52" s="303"/>
      <c r="OVA52" s="303"/>
      <c r="OVB52" s="303"/>
      <c r="OVC52" s="303"/>
      <c r="OVD52" s="303"/>
      <c r="OVE52" s="303"/>
      <c r="OVF52" s="303"/>
      <c r="OVG52" s="303"/>
      <c r="OVH52" s="303"/>
      <c r="OVI52" s="303"/>
      <c r="OVJ52" s="303"/>
      <c r="OVK52" s="303"/>
      <c r="OVL52" s="303"/>
      <c r="OVM52" s="303"/>
      <c r="OVN52" s="303"/>
      <c r="OVO52" s="303"/>
      <c r="OVP52" s="303"/>
      <c r="OVQ52" s="303"/>
      <c r="OVR52" s="303"/>
      <c r="OVS52" s="303"/>
      <c r="OVT52" s="303"/>
      <c r="OVU52" s="303"/>
      <c r="OVV52" s="303"/>
      <c r="OVW52" s="303"/>
      <c r="OVX52" s="303"/>
      <c r="OVY52" s="303"/>
      <c r="OVZ52" s="303"/>
      <c r="OWA52" s="303"/>
      <c r="OWB52" s="303"/>
      <c r="OWC52" s="303"/>
      <c r="OWD52" s="303"/>
      <c r="OWE52" s="303"/>
      <c r="OWF52" s="303"/>
      <c r="OWG52" s="303"/>
      <c r="OWH52" s="303"/>
      <c r="OWI52" s="303"/>
      <c r="OWJ52" s="303"/>
      <c r="OWK52" s="303"/>
      <c r="OWL52" s="303"/>
      <c r="OWM52" s="303"/>
      <c r="OWN52" s="303"/>
      <c r="OWO52" s="303"/>
      <c r="OWP52" s="303"/>
      <c r="OWQ52" s="303"/>
      <c r="OWR52" s="303"/>
      <c r="OWS52" s="303"/>
      <c r="OWT52" s="303"/>
      <c r="OWU52" s="303"/>
      <c r="OWV52" s="303"/>
      <c r="OWW52" s="303"/>
      <c r="OWX52" s="303"/>
      <c r="OWY52" s="303"/>
      <c r="OWZ52" s="303"/>
      <c r="OXA52" s="303"/>
      <c r="OXB52" s="303"/>
      <c r="OXC52" s="303"/>
      <c r="OXD52" s="303"/>
      <c r="OXE52" s="303"/>
      <c r="OXF52" s="303"/>
      <c r="OXG52" s="303"/>
      <c r="OXH52" s="303"/>
      <c r="OXI52" s="303"/>
      <c r="OXJ52" s="303"/>
      <c r="OXK52" s="303"/>
      <c r="OXL52" s="303"/>
      <c r="OXM52" s="303"/>
      <c r="OXN52" s="303"/>
      <c r="OXO52" s="303"/>
      <c r="OXP52" s="303"/>
      <c r="OXQ52" s="303"/>
      <c r="OXR52" s="303"/>
      <c r="OXS52" s="303"/>
      <c r="OXT52" s="303"/>
      <c r="OXU52" s="303"/>
      <c r="OXV52" s="303"/>
      <c r="OXW52" s="303"/>
      <c r="OXX52" s="303"/>
      <c r="OXY52" s="303"/>
      <c r="OXZ52" s="303"/>
      <c r="OYA52" s="303"/>
      <c r="OYB52" s="303"/>
      <c r="OYC52" s="303"/>
      <c r="OYD52" s="303"/>
      <c r="OYE52" s="303"/>
      <c r="OYF52" s="303"/>
      <c r="OYG52" s="303"/>
      <c r="OYH52" s="303"/>
      <c r="OYI52" s="303"/>
      <c r="OYJ52" s="303"/>
      <c r="OYK52" s="303"/>
      <c r="OYL52" s="303"/>
      <c r="OYM52" s="303"/>
      <c r="OYN52" s="303"/>
      <c r="OYO52" s="303"/>
      <c r="OYP52" s="303"/>
      <c r="OYQ52" s="303"/>
      <c r="OYR52" s="303"/>
      <c r="OYS52" s="303"/>
      <c r="OYT52" s="303"/>
      <c r="OYU52" s="303"/>
      <c r="OYV52" s="303"/>
      <c r="OYW52" s="303"/>
      <c r="OYX52" s="303"/>
      <c r="OYY52" s="303"/>
      <c r="OYZ52" s="303"/>
      <c r="OZA52" s="303"/>
      <c r="OZB52" s="303"/>
      <c r="OZC52" s="303"/>
      <c r="OZD52" s="303"/>
      <c r="OZE52" s="303"/>
      <c r="OZF52" s="303"/>
      <c r="OZG52" s="303"/>
      <c r="OZH52" s="303"/>
      <c r="OZI52" s="303"/>
      <c r="OZJ52" s="303"/>
      <c r="OZK52" s="303"/>
      <c r="OZL52" s="303"/>
      <c r="OZM52" s="303"/>
      <c r="OZN52" s="303"/>
      <c r="OZO52" s="303"/>
      <c r="OZP52" s="303"/>
      <c r="OZQ52" s="303"/>
      <c r="OZR52" s="303"/>
      <c r="OZS52" s="303"/>
      <c r="OZT52" s="303"/>
      <c r="OZU52" s="303"/>
      <c r="OZV52" s="303"/>
      <c r="OZW52" s="303"/>
      <c r="OZX52" s="303"/>
      <c r="OZY52" s="303"/>
      <c r="OZZ52" s="303"/>
      <c r="PAA52" s="303"/>
      <c r="PAB52" s="303"/>
      <c r="PAC52" s="303"/>
      <c r="PAD52" s="303"/>
      <c r="PAE52" s="303"/>
      <c r="PAF52" s="303"/>
      <c r="PAG52" s="303"/>
      <c r="PAH52" s="303"/>
      <c r="PAI52" s="303"/>
      <c r="PAJ52" s="303"/>
      <c r="PAK52" s="303"/>
      <c r="PAL52" s="303"/>
      <c r="PAM52" s="303"/>
      <c r="PAN52" s="303"/>
      <c r="PAO52" s="303"/>
      <c r="PAP52" s="303"/>
      <c r="PAQ52" s="303"/>
      <c r="PAR52" s="303"/>
      <c r="PAS52" s="303"/>
      <c r="PAT52" s="303"/>
      <c r="PAU52" s="303"/>
      <c r="PAV52" s="303"/>
      <c r="PAW52" s="303"/>
      <c r="PAX52" s="303"/>
      <c r="PAY52" s="303"/>
      <c r="PAZ52" s="303"/>
      <c r="PBA52" s="303"/>
      <c r="PBB52" s="303"/>
      <c r="PBC52" s="303"/>
      <c r="PBD52" s="303"/>
      <c r="PBE52" s="303"/>
      <c r="PBF52" s="303"/>
      <c r="PBG52" s="303"/>
      <c r="PBH52" s="303"/>
      <c r="PBI52" s="303"/>
      <c r="PBJ52" s="303"/>
      <c r="PBK52" s="303"/>
      <c r="PBL52" s="303"/>
      <c r="PBM52" s="303"/>
      <c r="PBN52" s="303"/>
      <c r="PBO52" s="303"/>
      <c r="PBP52" s="303"/>
      <c r="PBQ52" s="303"/>
      <c r="PBR52" s="303"/>
      <c r="PBS52" s="303"/>
      <c r="PBT52" s="303"/>
      <c r="PBU52" s="303"/>
      <c r="PBV52" s="303"/>
      <c r="PBW52" s="303"/>
      <c r="PBX52" s="303"/>
      <c r="PBY52" s="303"/>
      <c r="PBZ52" s="303"/>
      <c r="PCA52" s="303"/>
      <c r="PCB52" s="303"/>
      <c r="PCC52" s="303"/>
      <c r="PCD52" s="303"/>
      <c r="PCE52" s="303"/>
      <c r="PCF52" s="303"/>
      <c r="PCG52" s="303"/>
      <c r="PCH52" s="303"/>
      <c r="PCI52" s="303"/>
      <c r="PCJ52" s="303"/>
      <c r="PCK52" s="303"/>
      <c r="PCL52" s="303"/>
      <c r="PCM52" s="303"/>
      <c r="PCN52" s="303"/>
      <c r="PCO52" s="303"/>
      <c r="PCP52" s="303"/>
      <c r="PCQ52" s="303"/>
      <c r="PCR52" s="303"/>
      <c r="PCS52" s="303"/>
      <c r="PCT52" s="303"/>
      <c r="PCU52" s="303"/>
      <c r="PCV52" s="303"/>
      <c r="PCW52" s="303"/>
      <c r="PCX52" s="303"/>
      <c r="PCY52" s="303"/>
      <c r="PCZ52" s="303"/>
      <c r="PDA52" s="303"/>
      <c r="PDB52" s="303"/>
      <c r="PDC52" s="303"/>
      <c r="PDD52" s="303"/>
      <c r="PDE52" s="303"/>
      <c r="PDF52" s="303"/>
      <c r="PDG52" s="303"/>
      <c r="PDH52" s="303"/>
      <c r="PDI52" s="303"/>
      <c r="PDJ52" s="303"/>
      <c r="PDK52" s="303"/>
      <c r="PDL52" s="303"/>
      <c r="PDM52" s="303"/>
      <c r="PDN52" s="303"/>
      <c r="PDO52" s="303"/>
      <c r="PDP52" s="303"/>
      <c r="PDQ52" s="303"/>
      <c r="PDR52" s="303"/>
      <c r="PDS52" s="303"/>
      <c r="PDT52" s="303"/>
      <c r="PDU52" s="303"/>
      <c r="PDV52" s="303"/>
      <c r="PDW52" s="303"/>
      <c r="PDX52" s="303"/>
      <c r="PDY52" s="303"/>
      <c r="PDZ52" s="303"/>
      <c r="PEA52" s="303"/>
      <c r="PEB52" s="303"/>
      <c r="PEC52" s="303"/>
      <c r="PED52" s="303"/>
      <c r="PEE52" s="303"/>
      <c r="PEF52" s="303"/>
      <c r="PEG52" s="303"/>
      <c r="PEH52" s="303"/>
      <c r="PEI52" s="303"/>
      <c r="PEJ52" s="303"/>
      <c r="PEK52" s="303"/>
      <c r="PEL52" s="303"/>
      <c r="PEM52" s="303"/>
      <c r="PEN52" s="303"/>
      <c r="PEO52" s="303"/>
      <c r="PEP52" s="303"/>
      <c r="PEQ52" s="303"/>
      <c r="PER52" s="303"/>
      <c r="PES52" s="303"/>
      <c r="PET52" s="303"/>
      <c r="PEU52" s="303"/>
      <c r="PEV52" s="303"/>
      <c r="PEW52" s="303"/>
      <c r="PEX52" s="303"/>
      <c r="PEY52" s="303"/>
      <c r="PEZ52" s="303"/>
      <c r="PFA52" s="303"/>
      <c r="PFB52" s="303"/>
      <c r="PFC52" s="303"/>
      <c r="PFD52" s="303"/>
      <c r="PFE52" s="303"/>
      <c r="PFF52" s="303"/>
      <c r="PFG52" s="303"/>
      <c r="PFH52" s="303"/>
      <c r="PFI52" s="303"/>
      <c r="PFJ52" s="303"/>
      <c r="PFK52" s="303"/>
      <c r="PFL52" s="303"/>
      <c r="PFM52" s="303"/>
      <c r="PFN52" s="303"/>
      <c r="PFO52" s="303"/>
      <c r="PFP52" s="303"/>
      <c r="PFQ52" s="303"/>
      <c r="PFR52" s="303"/>
      <c r="PFS52" s="303"/>
      <c r="PFT52" s="303"/>
      <c r="PFU52" s="303"/>
      <c r="PFV52" s="303"/>
      <c r="PFW52" s="303"/>
      <c r="PFX52" s="303"/>
      <c r="PFY52" s="303"/>
      <c r="PFZ52" s="303"/>
      <c r="PGA52" s="303"/>
      <c r="PGB52" s="303"/>
      <c r="PGC52" s="303"/>
      <c r="PGD52" s="303"/>
      <c r="PGE52" s="303"/>
      <c r="PGF52" s="303"/>
      <c r="PGG52" s="303"/>
      <c r="PGH52" s="303"/>
      <c r="PGI52" s="303"/>
      <c r="PGJ52" s="303"/>
      <c r="PGK52" s="303"/>
      <c r="PGL52" s="303"/>
      <c r="PGM52" s="303"/>
      <c r="PGN52" s="303"/>
      <c r="PGO52" s="303"/>
      <c r="PGP52" s="303"/>
      <c r="PGQ52" s="303"/>
      <c r="PGR52" s="303"/>
      <c r="PGS52" s="303"/>
      <c r="PGT52" s="303"/>
      <c r="PGU52" s="303"/>
      <c r="PGV52" s="303"/>
      <c r="PGW52" s="303"/>
      <c r="PGX52" s="303"/>
      <c r="PGY52" s="303"/>
      <c r="PGZ52" s="303"/>
      <c r="PHA52" s="303"/>
      <c r="PHB52" s="303"/>
      <c r="PHC52" s="303"/>
      <c r="PHD52" s="303"/>
      <c r="PHE52" s="303"/>
      <c r="PHF52" s="303"/>
      <c r="PHG52" s="303"/>
      <c r="PHH52" s="303"/>
      <c r="PHI52" s="303"/>
      <c r="PHJ52" s="303"/>
      <c r="PHK52" s="303"/>
      <c r="PHL52" s="303"/>
      <c r="PHM52" s="303"/>
      <c r="PHN52" s="303"/>
      <c r="PHO52" s="303"/>
      <c r="PHP52" s="303"/>
      <c r="PHQ52" s="303"/>
      <c r="PHR52" s="303"/>
      <c r="PHS52" s="303"/>
      <c r="PHT52" s="303"/>
      <c r="PHU52" s="303"/>
      <c r="PHV52" s="303"/>
      <c r="PHW52" s="303"/>
      <c r="PHX52" s="303"/>
      <c r="PHY52" s="303"/>
      <c r="PHZ52" s="303"/>
      <c r="PIA52" s="303"/>
      <c r="PIB52" s="303"/>
      <c r="PIC52" s="303"/>
      <c r="PID52" s="303"/>
      <c r="PIE52" s="303"/>
      <c r="PIF52" s="303"/>
      <c r="PIG52" s="303"/>
      <c r="PIH52" s="303"/>
      <c r="PII52" s="303"/>
      <c r="PIJ52" s="303"/>
      <c r="PIK52" s="303"/>
      <c r="PIL52" s="303"/>
      <c r="PIM52" s="303"/>
      <c r="PIN52" s="303"/>
      <c r="PIO52" s="303"/>
      <c r="PIP52" s="303"/>
      <c r="PIQ52" s="303"/>
      <c r="PIR52" s="303"/>
      <c r="PIS52" s="303"/>
      <c r="PIT52" s="303"/>
      <c r="PIU52" s="303"/>
      <c r="PIV52" s="303"/>
      <c r="PIW52" s="303"/>
      <c r="PIX52" s="303"/>
      <c r="PIY52" s="303"/>
      <c r="PIZ52" s="303"/>
      <c r="PJA52" s="303"/>
      <c r="PJB52" s="303"/>
      <c r="PJC52" s="303"/>
      <c r="PJD52" s="303"/>
      <c r="PJE52" s="303"/>
      <c r="PJF52" s="303"/>
      <c r="PJG52" s="303"/>
      <c r="PJH52" s="303"/>
      <c r="PJI52" s="303"/>
      <c r="PJJ52" s="303"/>
      <c r="PJK52" s="303"/>
      <c r="PJL52" s="303"/>
      <c r="PJM52" s="303"/>
      <c r="PJN52" s="303"/>
      <c r="PJO52" s="303"/>
      <c r="PJP52" s="303"/>
      <c r="PJQ52" s="303"/>
      <c r="PJR52" s="303"/>
      <c r="PJS52" s="303"/>
      <c r="PJT52" s="303"/>
      <c r="PJU52" s="303"/>
      <c r="PJV52" s="303"/>
      <c r="PJW52" s="303"/>
      <c r="PJX52" s="303"/>
      <c r="PJY52" s="303"/>
      <c r="PJZ52" s="303"/>
      <c r="PKA52" s="303"/>
      <c r="PKB52" s="303"/>
      <c r="PKC52" s="303"/>
      <c r="PKD52" s="303"/>
      <c r="PKE52" s="303"/>
      <c r="PKF52" s="303"/>
      <c r="PKG52" s="303"/>
      <c r="PKH52" s="303"/>
      <c r="PKI52" s="303"/>
      <c r="PKJ52" s="303"/>
      <c r="PKK52" s="303"/>
      <c r="PKL52" s="303"/>
      <c r="PKM52" s="303"/>
      <c r="PKN52" s="303"/>
      <c r="PKO52" s="303"/>
      <c r="PKP52" s="303"/>
      <c r="PKQ52" s="303"/>
      <c r="PKR52" s="303"/>
      <c r="PKS52" s="303"/>
      <c r="PKT52" s="303"/>
      <c r="PKU52" s="303"/>
      <c r="PKV52" s="303"/>
      <c r="PKW52" s="303"/>
      <c r="PKX52" s="303"/>
      <c r="PKY52" s="303"/>
      <c r="PKZ52" s="303"/>
      <c r="PLA52" s="303"/>
      <c r="PLB52" s="303"/>
      <c r="PLC52" s="303"/>
      <c r="PLD52" s="303"/>
      <c r="PLE52" s="303"/>
      <c r="PLF52" s="303"/>
      <c r="PLG52" s="303"/>
      <c r="PLH52" s="303"/>
      <c r="PLI52" s="303"/>
      <c r="PLJ52" s="303"/>
      <c r="PLK52" s="303"/>
      <c r="PLL52" s="303"/>
      <c r="PLM52" s="303"/>
      <c r="PLN52" s="303"/>
      <c r="PLO52" s="303"/>
      <c r="PLP52" s="303"/>
      <c r="PLQ52" s="303"/>
      <c r="PLR52" s="303"/>
      <c r="PLS52" s="303"/>
      <c r="PLT52" s="303"/>
      <c r="PLU52" s="303"/>
      <c r="PLV52" s="303"/>
      <c r="PLW52" s="303"/>
      <c r="PLX52" s="303"/>
      <c r="PLY52" s="303"/>
      <c r="PLZ52" s="303"/>
      <c r="PMA52" s="303"/>
      <c r="PMB52" s="303"/>
      <c r="PMC52" s="303"/>
      <c r="PMD52" s="303"/>
      <c r="PME52" s="303"/>
      <c r="PMF52" s="303"/>
      <c r="PMG52" s="303"/>
      <c r="PMH52" s="303"/>
      <c r="PMI52" s="303"/>
      <c r="PMJ52" s="303"/>
      <c r="PMK52" s="303"/>
      <c r="PML52" s="303"/>
      <c r="PMM52" s="303"/>
      <c r="PMN52" s="303"/>
      <c r="PMO52" s="303"/>
      <c r="PMP52" s="303"/>
      <c r="PMQ52" s="303"/>
      <c r="PMR52" s="303"/>
      <c r="PMS52" s="303"/>
      <c r="PMT52" s="303"/>
      <c r="PMU52" s="303"/>
      <c r="PMV52" s="303"/>
      <c r="PMW52" s="303"/>
      <c r="PMX52" s="303"/>
      <c r="PMY52" s="303"/>
      <c r="PMZ52" s="303"/>
      <c r="PNA52" s="303"/>
      <c r="PNB52" s="303"/>
      <c r="PNC52" s="303"/>
      <c r="PND52" s="303"/>
      <c r="PNE52" s="303"/>
      <c r="PNF52" s="303"/>
      <c r="PNG52" s="303"/>
      <c r="PNH52" s="303"/>
      <c r="PNI52" s="303"/>
      <c r="PNJ52" s="303"/>
      <c r="PNK52" s="303"/>
      <c r="PNL52" s="303"/>
      <c r="PNM52" s="303"/>
      <c r="PNN52" s="303"/>
      <c r="PNO52" s="303"/>
      <c r="PNP52" s="303"/>
      <c r="PNQ52" s="303"/>
      <c r="PNR52" s="303"/>
      <c r="PNS52" s="303"/>
      <c r="PNT52" s="303"/>
      <c r="PNU52" s="303"/>
      <c r="PNV52" s="303"/>
      <c r="PNW52" s="303"/>
      <c r="PNX52" s="303"/>
      <c r="PNY52" s="303"/>
      <c r="PNZ52" s="303"/>
      <c r="POA52" s="303"/>
      <c r="POB52" s="303"/>
      <c r="POC52" s="303"/>
      <c r="POD52" s="303"/>
      <c r="POE52" s="303"/>
      <c r="POF52" s="303"/>
      <c r="POG52" s="303"/>
      <c r="POH52" s="303"/>
      <c r="POI52" s="303"/>
      <c r="POJ52" s="303"/>
      <c r="POK52" s="303"/>
      <c r="POL52" s="303"/>
      <c r="POM52" s="303"/>
      <c r="PON52" s="303"/>
      <c r="POO52" s="303"/>
      <c r="POP52" s="303"/>
      <c r="POQ52" s="303"/>
      <c r="POR52" s="303"/>
      <c r="POS52" s="303"/>
      <c r="POT52" s="303"/>
      <c r="POU52" s="303"/>
      <c r="POV52" s="303"/>
      <c r="POW52" s="303"/>
      <c r="POX52" s="303"/>
      <c r="POY52" s="303"/>
      <c r="POZ52" s="303"/>
      <c r="PPA52" s="303"/>
      <c r="PPB52" s="303"/>
      <c r="PPC52" s="303"/>
      <c r="PPD52" s="303"/>
      <c r="PPE52" s="303"/>
      <c r="PPF52" s="303"/>
      <c r="PPG52" s="303"/>
      <c r="PPH52" s="303"/>
      <c r="PPI52" s="303"/>
      <c r="PPJ52" s="303"/>
      <c r="PPK52" s="303"/>
      <c r="PPL52" s="303"/>
      <c r="PPM52" s="303"/>
      <c r="PPN52" s="303"/>
      <c r="PPO52" s="303"/>
      <c r="PPP52" s="303"/>
      <c r="PPQ52" s="303"/>
      <c r="PPR52" s="303"/>
      <c r="PPS52" s="303"/>
      <c r="PPT52" s="303"/>
      <c r="PPU52" s="303"/>
      <c r="PPV52" s="303"/>
      <c r="PPW52" s="303"/>
      <c r="PPX52" s="303"/>
      <c r="PPY52" s="303"/>
      <c r="PPZ52" s="303"/>
      <c r="PQA52" s="303"/>
      <c r="PQB52" s="303"/>
      <c r="PQC52" s="303"/>
      <c r="PQD52" s="303"/>
      <c r="PQE52" s="303"/>
      <c r="PQF52" s="303"/>
      <c r="PQG52" s="303"/>
      <c r="PQH52" s="303"/>
      <c r="PQI52" s="303"/>
      <c r="PQJ52" s="303"/>
      <c r="PQK52" s="303"/>
      <c r="PQL52" s="303"/>
      <c r="PQM52" s="303"/>
      <c r="PQN52" s="303"/>
      <c r="PQO52" s="303"/>
      <c r="PQP52" s="303"/>
      <c r="PQQ52" s="303"/>
      <c r="PQR52" s="303"/>
      <c r="PQS52" s="303"/>
      <c r="PQT52" s="303"/>
      <c r="PQU52" s="303"/>
      <c r="PQV52" s="303"/>
      <c r="PQW52" s="303"/>
      <c r="PQX52" s="303"/>
      <c r="PQY52" s="303"/>
      <c r="PQZ52" s="303"/>
      <c r="PRA52" s="303"/>
      <c r="PRB52" s="303"/>
      <c r="PRC52" s="303"/>
      <c r="PRD52" s="303"/>
      <c r="PRE52" s="303"/>
      <c r="PRF52" s="303"/>
      <c r="PRG52" s="303"/>
      <c r="PRH52" s="303"/>
      <c r="PRI52" s="303"/>
      <c r="PRJ52" s="303"/>
      <c r="PRK52" s="303"/>
      <c r="PRL52" s="303"/>
      <c r="PRM52" s="303"/>
      <c r="PRN52" s="303"/>
      <c r="PRO52" s="303"/>
      <c r="PRP52" s="303"/>
      <c r="PRQ52" s="303"/>
      <c r="PRR52" s="303"/>
      <c r="PRS52" s="303"/>
      <c r="PRT52" s="303"/>
      <c r="PRU52" s="303"/>
      <c r="PRV52" s="303"/>
      <c r="PRW52" s="303"/>
      <c r="PRX52" s="303"/>
      <c r="PRY52" s="303"/>
      <c r="PRZ52" s="303"/>
      <c r="PSA52" s="303"/>
      <c r="PSB52" s="303"/>
      <c r="PSC52" s="303"/>
      <c r="PSD52" s="303"/>
      <c r="PSE52" s="303"/>
      <c r="PSF52" s="303"/>
      <c r="PSG52" s="303"/>
      <c r="PSH52" s="303"/>
      <c r="PSI52" s="303"/>
      <c r="PSJ52" s="303"/>
      <c r="PSK52" s="303"/>
      <c r="PSL52" s="303"/>
      <c r="PSM52" s="303"/>
      <c r="PSN52" s="303"/>
      <c r="PSO52" s="303"/>
      <c r="PSP52" s="303"/>
      <c r="PSQ52" s="303"/>
      <c r="PSR52" s="303"/>
      <c r="PSS52" s="303"/>
      <c r="PST52" s="303"/>
      <c r="PSU52" s="303"/>
      <c r="PSV52" s="303"/>
      <c r="PSW52" s="303"/>
      <c r="PSX52" s="303"/>
      <c r="PSY52" s="303"/>
      <c r="PSZ52" s="303"/>
      <c r="PTA52" s="303"/>
      <c r="PTB52" s="303"/>
      <c r="PTC52" s="303"/>
      <c r="PTD52" s="303"/>
      <c r="PTE52" s="303"/>
      <c r="PTF52" s="303"/>
      <c r="PTG52" s="303"/>
      <c r="PTH52" s="303"/>
      <c r="PTI52" s="303"/>
      <c r="PTJ52" s="303"/>
      <c r="PTK52" s="303"/>
      <c r="PTL52" s="303"/>
      <c r="PTM52" s="303"/>
      <c r="PTN52" s="303"/>
      <c r="PTO52" s="303"/>
      <c r="PTP52" s="303"/>
      <c r="PTQ52" s="303"/>
      <c r="PTR52" s="303"/>
      <c r="PTS52" s="303"/>
      <c r="PTT52" s="303"/>
      <c r="PTU52" s="303"/>
      <c r="PTV52" s="303"/>
      <c r="PTW52" s="303"/>
      <c r="PTX52" s="303"/>
      <c r="PTY52" s="303"/>
      <c r="PTZ52" s="303"/>
      <c r="PUA52" s="303"/>
      <c r="PUB52" s="303"/>
      <c r="PUC52" s="303"/>
      <c r="PUD52" s="303"/>
      <c r="PUE52" s="303"/>
      <c r="PUF52" s="303"/>
      <c r="PUG52" s="303"/>
      <c r="PUH52" s="303"/>
      <c r="PUI52" s="303"/>
      <c r="PUJ52" s="303"/>
      <c r="PUK52" s="303"/>
      <c r="PUL52" s="303"/>
      <c r="PUM52" s="303"/>
      <c r="PUN52" s="303"/>
      <c r="PUO52" s="303"/>
      <c r="PUP52" s="303"/>
      <c r="PUQ52" s="303"/>
      <c r="PUR52" s="303"/>
      <c r="PUS52" s="303"/>
      <c r="PUT52" s="303"/>
      <c r="PUU52" s="303"/>
      <c r="PUV52" s="303"/>
      <c r="PUW52" s="303"/>
      <c r="PUX52" s="303"/>
      <c r="PUY52" s="303"/>
      <c r="PUZ52" s="303"/>
      <c r="PVA52" s="303"/>
      <c r="PVB52" s="303"/>
      <c r="PVC52" s="303"/>
      <c r="PVD52" s="303"/>
      <c r="PVE52" s="303"/>
      <c r="PVF52" s="303"/>
      <c r="PVG52" s="303"/>
      <c r="PVH52" s="303"/>
      <c r="PVI52" s="303"/>
      <c r="PVJ52" s="303"/>
      <c r="PVK52" s="303"/>
      <c r="PVL52" s="303"/>
      <c r="PVM52" s="303"/>
      <c r="PVN52" s="303"/>
      <c r="PVO52" s="303"/>
      <c r="PVP52" s="303"/>
      <c r="PVQ52" s="303"/>
      <c r="PVR52" s="303"/>
      <c r="PVS52" s="303"/>
      <c r="PVT52" s="303"/>
      <c r="PVU52" s="303"/>
      <c r="PVV52" s="303"/>
      <c r="PVW52" s="303"/>
      <c r="PVX52" s="303"/>
      <c r="PVY52" s="303"/>
      <c r="PVZ52" s="303"/>
      <c r="PWA52" s="303"/>
      <c r="PWB52" s="303"/>
      <c r="PWC52" s="303"/>
      <c r="PWD52" s="303"/>
      <c r="PWE52" s="303"/>
      <c r="PWF52" s="303"/>
      <c r="PWG52" s="303"/>
      <c r="PWH52" s="303"/>
      <c r="PWI52" s="303"/>
      <c r="PWJ52" s="303"/>
      <c r="PWK52" s="303"/>
      <c r="PWL52" s="303"/>
      <c r="PWM52" s="303"/>
      <c r="PWN52" s="303"/>
      <c r="PWO52" s="303"/>
      <c r="PWP52" s="303"/>
      <c r="PWQ52" s="303"/>
      <c r="PWR52" s="303"/>
      <c r="PWS52" s="303"/>
      <c r="PWT52" s="303"/>
      <c r="PWU52" s="303"/>
      <c r="PWV52" s="303"/>
      <c r="PWW52" s="303"/>
      <c r="PWX52" s="303"/>
      <c r="PWY52" s="303"/>
      <c r="PWZ52" s="303"/>
      <c r="PXA52" s="303"/>
      <c r="PXB52" s="303"/>
      <c r="PXC52" s="303"/>
      <c r="PXD52" s="303"/>
      <c r="PXE52" s="303"/>
      <c r="PXF52" s="303"/>
      <c r="PXG52" s="303"/>
      <c r="PXH52" s="303"/>
      <c r="PXI52" s="303"/>
      <c r="PXJ52" s="303"/>
      <c r="PXK52" s="303"/>
      <c r="PXL52" s="303"/>
      <c r="PXM52" s="303"/>
      <c r="PXN52" s="303"/>
      <c r="PXO52" s="303"/>
      <c r="PXP52" s="303"/>
      <c r="PXQ52" s="303"/>
      <c r="PXR52" s="303"/>
      <c r="PXS52" s="303"/>
      <c r="PXT52" s="303"/>
      <c r="PXU52" s="303"/>
      <c r="PXV52" s="303"/>
      <c r="PXW52" s="303"/>
      <c r="PXX52" s="303"/>
      <c r="PXY52" s="303"/>
      <c r="PXZ52" s="303"/>
      <c r="PYA52" s="303"/>
      <c r="PYB52" s="303"/>
      <c r="PYC52" s="303"/>
      <c r="PYD52" s="303"/>
      <c r="PYE52" s="303"/>
      <c r="PYF52" s="303"/>
      <c r="PYG52" s="303"/>
      <c r="PYH52" s="303"/>
      <c r="PYI52" s="303"/>
      <c r="PYJ52" s="303"/>
      <c r="PYK52" s="303"/>
      <c r="PYL52" s="303"/>
      <c r="PYM52" s="303"/>
      <c r="PYN52" s="303"/>
      <c r="PYO52" s="303"/>
      <c r="PYP52" s="303"/>
      <c r="PYQ52" s="303"/>
      <c r="PYR52" s="303"/>
      <c r="PYS52" s="303"/>
      <c r="PYT52" s="303"/>
      <c r="PYU52" s="303"/>
      <c r="PYV52" s="303"/>
      <c r="PYW52" s="303"/>
      <c r="PYX52" s="303"/>
      <c r="PYY52" s="303"/>
      <c r="PYZ52" s="303"/>
      <c r="PZA52" s="303"/>
      <c r="PZB52" s="303"/>
      <c r="PZC52" s="303"/>
      <c r="PZD52" s="303"/>
      <c r="PZE52" s="303"/>
      <c r="PZF52" s="303"/>
      <c r="PZG52" s="303"/>
      <c r="PZH52" s="303"/>
      <c r="PZI52" s="303"/>
      <c r="PZJ52" s="303"/>
      <c r="PZK52" s="303"/>
      <c r="PZL52" s="303"/>
      <c r="PZM52" s="303"/>
      <c r="PZN52" s="303"/>
      <c r="PZO52" s="303"/>
      <c r="PZP52" s="303"/>
      <c r="PZQ52" s="303"/>
      <c r="PZR52" s="303"/>
      <c r="PZS52" s="303"/>
      <c r="PZT52" s="303"/>
      <c r="PZU52" s="303"/>
      <c r="PZV52" s="303"/>
      <c r="PZW52" s="303"/>
      <c r="PZX52" s="303"/>
      <c r="PZY52" s="303"/>
      <c r="PZZ52" s="303"/>
      <c r="QAA52" s="303"/>
      <c r="QAB52" s="303"/>
      <c r="QAC52" s="303"/>
      <c r="QAD52" s="303"/>
      <c r="QAE52" s="303"/>
      <c r="QAF52" s="303"/>
      <c r="QAG52" s="303"/>
      <c r="QAH52" s="303"/>
      <c r="QAI52" s="303"/>
      <c r="QAJ52" s="303"/>
      <c r="QAK52" s="303"/>
      <c r="QAL52" s="303"/>
      <c r="QAM52" s="303"/>
      <c r="QAN52" s="303"/>
      <c r="QAO52" s="303"/>
      <c r="QAP52" s="303"/>
      <c r="QAQ52" s="303"/>
      <c r="QAR52" s="303"/>
      <c r="QAS52" s="303"/>
      <c r="QAT52" s="303"/>
      <c r="QAU52" s="303"/>
      <c r="QAV52" s="303"/>
      <c r="QAW52" s="303"/>
      <c r="QAX52" s="303"/>
      <c r="QAY52" s="303"/>
      <c r="QAZ52" s="303"/>
      <c r="QBA52" s="303"/>
      <c r="QBB52" s="303"/>
      <c r="QBC52" s="303"/>
      <c r="QBD52" s="303"/>
      <c r="QBE52" s="303"/>
      <c r="QBF52" s="303"/>
      <c r="QBG52" s="303"/>
      <c r="QBH52" s="303"/>
      <c r="QBI52" s="303"/>
      <c r="QBJ52" s="303"/>
      <c r="QBK52" s="303"/>
      <c r="QBL52" s="303"/>
      <c r="QBM52" s="303"/>
      <c r="QBN52" s="303"/>
      <c r="QBO52" s="303"/>
      <c r="QBP52" s="303"/>
      <c r="QBQ52" s="303"/>
      <c r="QBR52" s="303"/>
      <c r="QBS52" s="303"/>
      <c r="QBT52" s="303"/>
      <c r="QBU52" s="303"/>
      <c r="QBV52" s="303"/>
      <c r="QBW52" s="303"/>
      <c r="QBX52" s="303"/>
      <c r="QBY52" s="303"/>
      <c r="QBZ52" s="303"/>
      <c r="QCA52" s="303"/>
      <c r="QCB52" s="303"/>
      <c r="QCC52" s="303"/>
      <c r="QCD52" s="303"/>
      <c r="QCE52" s="303"/>
      <c r="QCF52" s="303"/>
      <c r="QCG52" s="303"/>
      <c r="QCH52" s="303"/>
      <c r="QCI52" s="303"/>
      <c r="QCJ52" s="303"/>
      <c r="QCK52" s="303"/>
      <c r="QCL52" s="303"/>
      <c r="QCM52" s="303"/>
      <c r="QCN52" s="303"/>
      <c r="QCO52" s="303"/>
      <c r="QCP52" s="303"/>
      <c r="QCQ52" s="303"/>
      <c r="QCR52" s="303"/>
      <c r="QCS52" s="303"/>
      <c r="QCT52" s="303"/>
      <c r="QCU52" s="303"/>
      <c r="QCV52" s="303"/>
      <c r="QCW52" s="303"/>
      <c r="QCX52" s="303"/>
      <c r="QCY52" s="303"/>
      <c r="QCZ52" s="303"/>
      <c r="QDA52" s="303"/>
      <c r="QDB52" s="303"/>
      <c r="QDC52" s="303"/>
      <c r="QDD52" s="303"/>
      <c r="QDE52" s="303"/>
      <c r="QDF52" s="303"/>
      <c r="QDG52" s="303"/>
      <c r="QDH52" s="303"/>
      <c r="QDI52" s="303"/>
      <c r="QDJ52" s="303"/>
      <c r="QDK52" s="303"/>
      <c r="QDL52" s="303"/>
      <c r="QDM52" s="303"/>
      <c r="QDN52" s="303"/>
      <c r="QDO52" s="303"/>
      <c r="QDP52" s="303"/>
      <c r="QDQ52" s="303"/>
      <c r="QDR52" s="303"/>
      <c r="QDS52" s="303"/>
      <c r="QDT52" s="303"/>
      <c r="QDU52" s="303"/>
      <c r="QDV52" s="303"/>
      <c r="QDW52" s="303"/>
      <c r="QDX52" s="303"/>
      <c r="QDY52" s="303"/>
      <c r="QDZ52" s="303"/>
      <c r="QEA52" s="303"/>
      <c r="QEB52" s="303"/>
      <c r="QEC52" s="303"/>
      <c r="QED52" s="303"/>
      <c r="QEE52" s="303"/>
      <c r="QEF52" s="303"/>
      <c r="QEG52" s="303"/>
      <c r="QEH52" s="303"/>
      <c r="QEI52" s="303"/>
      <c r="QEJ52" s="303"/>
      <c r="QEK52" s="303"/>
      <c r="QEL52" s="303"/>
      <c r="QEM52" s="303"/>
      <c r="QEN52" s="303"/>
      <c r="QEO52" s="303"/>
      <c r="QEP52" s="303"/>
      <c r="QEQ52" s="303"/>
      <c r="QER52" s="303"/>
      <c r="QES52" s="303"/>
      <c r="QET52" s="303"/>
      <c r="QEU52" s="303"/>
      <c r="QEV52" s="303"/>
      <c r="QEW52" s="303"/>
      <c r="QEX52" s="303"/>
      <c r="QEY52" s="303"/>
      <c r="QEZ52" s="303"/>
      <c r="QFA52" s="303"/>
      <c r="QFB52" s="303"/>
      <c r="QFC52" s="303"/>
      <c r="QFD52" s="303"/>
      <c r="QFE52" s="303"/>
      <c r="QFF52" s="303"/>
      <c r="QFG52" s="303"/>
      <c r="QFH52" s="303"/>
      <c r="QFI52" s="303"/>
      <c r="QFJ52" s="303"/>
      <c r="QFK52" s="303"/>
      <c r="QFL52" s="303"/>
      <c r="QFM52" s="303"/>
      <c r="QFN52" s="303"/>
      <c r="QFO52" s="303"/>
      <c r="QFP52" s="303"/>
      <c r="QFQ52" s="303"/>
      <c r="QFR52" s="303"/>
      <c r="QFS52" s="303"/>
      <c r="QFT52" s="303"/>
      <c r="QFU52" s="303"/>
      <c r="QFV52" s="303"/>
      <c r="QFW52" s="303"/>
      <c r="QFX52" s="303"/>
      <c r="QFY52" s="303"/>
      <c r="QFZ52" s="303"/>
      <c r="QGA52" s="303"/>
      <c r="QGB52" s="303"/>
      <c r="QGC52" s="303"/>
      <c r="QGD52" s="303"/>
      <c r="QGE52" s="303"/>
      <c r="QGF52" s="303"/>
      <c r="QGG52" s="303"/>
      <c r="QGH52" s="303"/>
      <c r="QGI52" s="303"/>
      <c r="QGJ52" s="303"/>
      <c r="QGK52" s="303"/>
      <c r="QGL52" s="303"/>
      <c r="QGM52" s="303"/>
      <c r="QGN52" s="303"/>
      <c r="QGO52" s="303"/>
      <c r="QGP52" s="303"/>
      <c r="QGQ52" s="303"/>
      <c r="QGR52" s="303"/>
      <c r="QGS52" s="303"/>
      <c r="QGT52" s="303"/>
      <c r="QGU52" s="303"/>
      <c r="QGV52" s="303"/>
      <c r="QGW52" s="303"/>
      <c r="QGX52" s="303"/>
      <c r="QGY52" s="303"/>
      <c r="QGZ52" s="303"/>
      <c r="QHA52" s="303"/>
      <c r="QHB52" s="303"/>
      <c r="QHC52" s="303"/>
      <c r="QHD52" s="303"/>
      <c r="QHE52" s="303"/>
      <c r="QHF52" s="303"/>
      <c r="QHG52" s="303"/>
      <c r="QHH52" s="303"/>
      <c r="QHI52" s="303"/>
      <c r="QHJ52" s="303"/>
      <c r="QHK52" s="303"/>
      <c r="QHL52" s="303"/>
      <c r="QHM52" s="303"/>
      <c r="QHN52" s="303"/>
      <c r="QHO52" s="303"/>
      <c r="QHP52" s="303"/>
      <c r="QHQ52" s="303"/>
      <c r="QHR52" s="303"/>
      <c r="QHS52" s="303"/>
      <c r="QHT52" s="303"/>
      <c r="QHU52" s="303"/>
      <c r="QHV52" s="303"/>
      <c r="QHW52" s="303"/>
      <c r="QHX52" s="303"/>
      <c r="QHY52" s="303"/>
      <c r="QHZ52" s="303"/>
      <c r="QIA52" s="303"/>
      <c r="QIB52" s="303"/>
      <c r="QIC52" s="303"/>
      <c r="QID52" s="303"/>
      <c r="QIE52" s="303"/>
      <c r="QIF52" s="303"/>
      <c r="QIG52" s="303"/>
      <c r="QIH52" s="303"/>
      <c r="QII52" s="303"/>
      <c r="QIJ52" s="303"/>
      <c r="QIK52" s="303"/>
      <c r="QIL52" s="303"/>
      <c r="QIM52" s="303"/>
      <c r="QIN52" s="303"/>
      <c r="QIO52" s="303"/>
      <c r="QIP52" s="303"/>
      <c r="QIQ52" s="303"/>
      <c r="QIR52" s="303"/>
      <c r="QIS52" s="303"/>
      <c r="QIT52" s="303"/>
      <c r="QIU52" s="303"/>
      <c r="QIV52" s="303"/>
      <c r="QIW52" s="303"/>
      <c r="QIX52" s="303"/>
      <c r="QIY52" s="303"/>
      <c r="QIZ52" s="303"/>
      <c r="QJA52" s="303"/>
      <c r="QJB52" s="303"/>
      <c r="QJC52" s="303"/>
      <c r="QJD52" s="303"/>
      <c r="QJE52" s="303"/>
      <c r="QJF52" s="303"/>
      <c r="QJG52" s="303"/>
      <c r="QJH52" s="303"/>
      <c r="QJI52" s="303"/>
      <c r="QJJ52" s="303"/>
      <c r="QJK52" s="303"/>
      <c r="QJL52" s="303"/>
      <c r="QJM52" s="303"/>
      <c r="QJN52" s="303"/>
      <c r="QJO52" s="303"/>
      <c r="QJP52" s="303"/>
      <c r="QJQ52" s="303"/>
      <c r="QJR52" s="303"/>
      <c r="QJS52" s="303"/>
      <c r="QJT52" s="303"/>
      <c r="QJU52" s="303"/>
      <c r="QJV52" s="303"/>
      <c r="QJW52" s="303"/>
      <c r="QJX52" s="303"/>
      <c r="QJY52" s="303"/>
      <c r="QJZ52" s="303"/>
      <c r="QKA52" s="303"/>
      <c r="QKB52" s="303"/>
      <c r="QKC52" s="303"/>
      <c r="QKD52" s="303"/>
      <c r="QKE52" s="303"/>
      <c r="QKF52" s="303"/>
      <c r="QKG52" s="303"/>
      <c r="QKH52" s="303"/>
      <c r="QKI52" s="303"/>
      <c r="QKJ52" s="303"/>
      <c r="QKK52" s="303"/>
      <c r="QKL52" s="303"/>
      <c r="QKM52" s="303"/>
      <c r="QKN52" s="303"/>
      <c r="QKO52" s="303"/>
      <c r="QKP52" s="303"/>
      <c r="QKQ52" s="303"/>
      <c r="QKR52" s="303"/>
      <c r="QKS52" s="303"/>
      <c r="QKT52" s="303"/>
      <c r="QKU52" s="303"/>
      <c r="QKV52" s="303"/>
      <c r="QKW52" s="303"/>
      <c r="QKX52" s="303"/>
      <c r="QKY52" s="303"/>
      <c r="QKZ52" s="303"/>
      <c r="QLA52" s="303"/>
      <c r="QLB52" s="303"/>
      <c r="QLC52" s="303"/>
      <c r="QLD52" s="303"/>
      <c r="QLE52" s="303"/>
      <c r="QLF52" s="303"/>
      <c r="QLG52" s="303"/>
      <c r="QLH52" s="303"/>
      <c r="QLI52" s="303"/>
      <c r="QLJ52" s="303"/>
      <c r="QLK52" s="303"/>
      <c r="QLL52" s="303"/>
      <c r="QLM52" s="303"/>
      <c r="QLN52" s="303"/>
      <c r="QLO52" s="303"/>
      <c r="QLP52" s="303"/>
      <c r="QLQ52" s="303"/>
      <c r="QLR52" s="303"/>
      <c r="QLS52" s="303"/>
      <c r="QLT52" s="303"/>
      <c r="QLU52" s="303"/>
      <c r="QLV52" s="303"/>
      <c r="QLW52" s="303"/>
      <c r="QLX52" s="303"/>
      <c r="QLY52" s="303"/>
      <c r="QLZ52" s="303"/>
      <c r="QMA52" s="303"/>
      <c r="QMB52" s="303"/>
      <c r="QMC52" s="303"/>
      <c r="QMD52" s="303"/>
      <c r="QME52" s="303"/>
      <c r="QMF52" s="303"/>
      <c r="QMG52" s="303"/>
      <c r="QMH52" s="303"/>
      <c r="QMI52" s="303"/>
      <c r="QMJ52" s="303"/>
      <c r="QMK52" s="303"/>
      <c r="QML52" s="303"/>
      <c r="QMM52" s="303"/>
      <c r="QMN52" s="303"/>
      <c r="QMO52" s="303"/>
      <c r="QMP52" s="303"/>
      <c r="QMQ52" s="303"/>
      <c r="QMR52" s="303"/>
      <c r="QMS52" s="303"/>
      <c r="QMT52" s="303"/>
      <c r="QMU52" s="303"/>
      <c r="QMV52" s="303"/>
      <c r="QMW52" s="303"/>
      <c r="QMX52" s="303"/>
      <c r="QMY52" s="303"/>
      <c r="QMZ52" s="303"/>
      <c r="QNA52" s="303"/>
      <c r="QNB52" s="303"/>
      <c r="QNC52" s="303"/>
      <c r="QND52" s="303"/>
      <c r="QNE52" s="303"/>
      <c r="QNF52" s="303"/>
      <c r="QNG52" s="303"/>
      <c r="QNH52" s="303"/>
      <c r="QNI52" s="303"/>
      <c r="QNJ52" s="303"/>
      <c r="QNK52" s="303"/>
      <c r="QNL52" s="303"/>
      <c r="QNM52" s="303"/>
      <c r="QNN52" s="303"/>
      <c r="QNO52" s="303"/>
      <c r="QNP52" s="303"/>
      <c r="QNQ52" s="303"/>
      <c r="QNR52" s="303"/>
      <c r="QNS52" s="303"/>
      <c r="QNT52" s="303"/>
      <c r="QNU52" s="303"/>
      <c r="QNV52" s="303"/>
      <c r="QNW52" s="303"/>
      <c r="QNX52" s="303"/>
      <c r="QNY52" s="303"/>
      <c r="QNZ52" s="303"/>
      <c r="QOA52" s="303"/>
      <c r="QOB52" s="303"/>
      <c r="QOC52" s="303"/>
      <c r="QOD52" s="303"/>
      <c r="QOE52" s="303"/>
      <c r="QOF52" s="303"/>
      <c r="QOG52" s="303"/>
      <c r="QOH52" s="303"/>
      <c r="QOI52" s="303"/>
      <c r="QOJ52" s="303"/>
      <c r="QOK52" s="303"/>
      <c r="QOL52" s="303"/>
      <c r="QOM52" s="303"/>
      <c r="QON52" s="303"/>
      <c r="QOO52" s="303"/>
      <c r="QOP52" s="303"/>
      <c r="QOQ52" s="303"/>
      <c r="QOR52" s="303"/>
      <c r="QOS52" s="303"/>
      <c r="QOT52" s="303"/>
      <c r="QOU52" s="303"/>
      <c r="QOV52" s="303"/>
      <c r="QOW52" s="303"/>
      <c r="QOX52" s="303"/>
      <c r="QOY52" s="303"/>
      <c r="QOZ52" s="303"/>
      <c r="QPA52" s="303"/>
      <c r="QPB52" s="303"/>
      <c r="QPC52" s="303"/>
      <c r="QPD52" s="303"/>
      <c r="QPE52" s="303"/>
      <c r="QPF52" s="303"/>
      <c r="QPG52" s="303"/>
      <c r="QPH52" s="303"/>
      <c r="QPI52" s="303"/>
      <c r="QPJ52" s="303"/>
      <c r="QPK52" s="303"/>
      <c r="QPL52" s="303"/>
      <c r="QPM52" s="303"/>
      <c r="QPN52" s="303"/>
      <c r="QPO52" s="303"/>
      <c r="QPP52" s="303"/>
      <c r="QPQ52" s="303"/>
      <c r="QPR52" s="303"/>
      <c r="QPS52" s="303"/>
      <c r="QPT52" s="303"/>
      <c r="QPU52" s="303"/>
      <c r="QPV52" s="303"/>
      <c r="QPW52" s="303"/>
      <c r="QPX52" s="303"/>
      <c r="QPY52" s="303"/>
      <c r="QPZ52" s="303"/>
      <c r="QQA52" s="303"/>
      <c r="QQB52" s="303"/>
      <c r="QQC52" s="303"/>
      <c r="QQD52" s="303"/>
      <c r="QQE52" s="303"/>
      <c r="QQF52" s="303"/>
      <c r="QQG52" s="303"/>
      <c r="QQH52" s="303"/>
      <c r="QQI52" s="303"/>
      <c r="QQJ52" s="303"/>
      <c r="QQK52" s="303"/>
      <c r="QQL52" s="303"/>
      <c r="QQM52" s="303"/>
      <c r="QQN52" s="303"/>
      <c r="QQO52" s="303"/>
      <c r="QQP52" s="303"/>
      <c r="QQQ52" s="303"/>
      <c r="QQR52" s="303"/>
      <c r="QQS52" s="303"/>
      <c r="QQT52" s="303"/>
      <c r="QQU52" s="303"/>
      <c r="QQV52" s="303"/>
      <c r="QQW52" s="303"/>
      <c r="QQX52" s="303"/>
      <c r="QQY52" s="303"/>
      <c r="QQZ52" s="303"/>
      <c r="QRA52" s="303"/>
      <c r="QRB52" s="303"/>
      <c r="QRC52" s="303"/>
      <c r="QRD52" s="303"/>
      <c r="QRE52" s="303"/>
      <c r="QRF52" s="303"/>
      <c r="QRG52" s="303"/>
      <c r="QRH52" s="303"/>
      <c r="QRI52" s="303"/>
      <c r="QRJ52" s="303"/>
      <c r="QRK52" s="303"/>
      <c r="QRL52" s="303"/>
      <c r="QRM52" s="303"/>
      <c r="QRN52" s="303"/>
      <c r="QRO52" s="303"/>
      <c r="QRP52" s="303"/>
      <c r="QRQ52" s="303"/>
      <c r="QRR52" s="303"/>
      <c r="QRS52" s="303"/>
      <c r="QRT52" s="303"/>
      <c r="QRU52" s="303"/>
      <c r="QRV52" s="303"/>
      <c r="QRW52" s="303"/>
      <c r="QRX52" s="303"/>
      <c r="QRY52" s="303"/>
      <c r="QRZ52" s="303"/>
      <c r="QSA52" s="303"/>
      <c r="QSB52" s="303"/>
      <c r="QSC52" s="303"/>
      <c r="QSD52" s="303"/>
      <c r="QSE52" s="303"/>
      <c r="QSF52" s="303"/>
      <c r="QSG52" s="303"/>
      <c r="QSH52" s="303"/>
      <c r="QSI52" s="303"/>
      <c r="QSJ52" s="303"/>
      <c r="QSK52" s="303"/>
      <c r="QSL52" s="303"/>
      <c r="QSM52" s="303"/>
      <c r="QSN52" s="303"/>
      <c r="QSO52" s="303"/>
      <c r="QSP52" s="303"/>
      <c r="QSQ52" s="303"/>
      <c r="QSR52" s="303"/>
      <c r="QSS52" s="303"/>
      <c r="QST52" s="303"/>
      <c r="QSU52" s="303"/>
      <c r="QSV52" s="303"/>
      <c r="QSW52" s="303"/>
      <c r="QSX52" s="303"/>
      <c r="QSY52" s="303"/>
      <c r="QSZ52" s="303"/>
      <c r="QTA52" s="303"/>
      <c r="QTB52" s="303"/>
      <c r="QTC52" s="303"/>
      <c r="QTD52" s="303"/>
      <c r="QTE52" s="303"/>
      <c r="QTF52" s="303"/>
      <c r="QTG52" s="303"/>
      <c r="QTH52" s="303"/>
      <c r="QTI52" s="303"/>
      <c r="QTJ52" s="303"/>
      <c r="QTK52" s="303"/>
      <c r="QTL52" s="303"/>
      <c r="QTM52" s="303"/>
      <c r="QTN52" s="303"/>
      <c r="QTO52" s="303"/>
      <c r="QTP52" s="303"/>
      <c r="QTQ52" s="303"/>
      <c r="QTR52" s="303"/>
      <c r="QTS52" s="303"/>
      <c r="QTT52" s="303"/>
      <c r="QTU52" s="303"/>
      <c r="QTV52" s="303"/>
      <c r="QTW52" s="303"/>
      <c r="QTX52" s="303"/>
      <c r="QTY52" s="303"/>
      <c r="QTZ52" s="303"/>
      <c r="QUA52" s="303"/>
      <c r="QUB52" s="303"/>
      <c r="QUC52" s="303"/>
      <c r="QUD52" s="303"/>
      <c r="QUE52" s="303"/>
      <c r="QUF52" s="303"/>
      <c r="QUG52" s="303"/>
      <c r="QUH52" s="303"/>
      <c r="QUI52" s="303"/>
      <c r="QUJ52" s="303"/>
      <c r="QUK52" s="303"/>
      <c r="QUL52" s="303"/>
      <c r="QUM52" s="303"/>
      <c r="QUN52" s="303"/>
      <c r="QUO52" s="303"/>
      <c r="QUP52" s="303"/>
      <c r="QUQ52" s="303"/>
      <c r="QUR52" s="303"/>
      <c r="QUS52" s="303"/>
      <c r="QUT52" s="303"/>
      <c r="QUU52" s="303"/>
      <c r="QUV52" s="303"/>
      <c r="QUW52" s="303"/>
      <c r="QUX52" s="303"/>
      <c r="QUY52" s="303"/>
      <c r="QUZ52" s="303"/>
      <c r="QVA52" s="303"/>
      <c r="QVB52" s="303"/>
      <c r="QVC52" s="303"/>
      <c r="QVD52" s="303"/>
      <c r="QVE52" s="303"/>
      <c r="QVF52" s="303"/>
      <c r="QVG52" s="303"/>
      <c r="QVH52" s="303"/>
      <c r="QVI52" s="303"/>
      <c r="QVJ52" s="303"/>
      <c r="QVK52" s="303"/>
      <c r="QVL52" s="303"/>
      <c r="QVM52" s="303"/>
      <c r="QVN52" s="303"/>
      <c r="QVO52" s="303"/>
      <c r="QVP52" s="303"/>
      <c r="QVQ52" s="303"/>
      <c r="QVR52" s="303"/>
      <c r="QVS52" s="303"/>
      <c r="QVT52" s="303"/>
      <c r="QVU52" s="303"/>
      <c r="QVV52" s="303"/>
      <c r="QVW52" s="303"/>
      <c r="QVX52" s="303"/>
      <c r="QVY52" s="303"/>
      <c r="QVZ52" s="303"/>
      <c r="QWA52" s="303"/>
      <c r="QWB52" s="303"/>
      <c r="QWC52" s="303"/>
      <c r="QWD52" s="303"/>
      <c r="QWE52" s="303"/>
      <c r="QWF52" s="303"/>
      <c r="QWG52" s="303"/>
      <c r="QWH52" s="303"/>
      <c r="QWI52" s="303"/>
      <c r="QWJ52" s="303"/>
      <c r="QWK52" s="303"/>
      <c r="QWL52" s="303"/>
      <c r="QWM52" s="303"/>
      <c r="QWN52" s="303"/>
      <c r="QWO52" s="303"/>
      <c r="QWP52" s="303"/>
      <c r="QWQ52" s="303"/>
      <c r="QWR52" s="303"/>
      <c r="QWS52" s="303"/>
      <c r="QWT52" s="303"/>
      <c r="QWU52" s="303"/>
      <c r="QWV52" s="303"/>
      <c r="QWW52" s="303"/>
      <c r="QWX52" s="303"/>
      <c r="QWY52" s="303"/>
      <c r="QWZ52" s="303"/>
      <c r="QXA52" s="303"/>
      <c r="QXB52" s="303"/>
      <c r="QXC52" s="303"/>
      <c r="QXD52" s="303"/>
      <c r="QXE52" s="303"/>
      <c r="QXF52" s="303"/>
      <c r="QXG52" s="303"/>
      <c r="QXH52" s="303"/>
      <c r="QXI52" s="303"/>
      <c r="QXJ52" s="303"/>
      <c r="QXK52" s="303"/>
      <c r="QXL52" s="303"/>
      <c r="QXM52" s="303"/>
      <c r="QXN52" s="303"/>
      <c r="QXO52" s="303"/>
      <c r="QXP52" s="303"/>
      <c r="QXQ52" s="303"/>
      <c r="QXR52" s="303"/>
      <c r="QXS52" s="303"/>
      <c r="QXT52" s="303"/>
      <c r="QXU52" s="303"/>
      <c r="QXV52" s="303"/>
      <c r="QXW52" s="303"/>
      <c r="QXX52" s="303"/>
      <c r="QXY52" s="303"/>
      <c r="QXZ52" s="303"/>
      <c r="QYA52" s="303"/>
      <c r="QYB52" s="303"/>
      <c r="QYC52" s="303"/>
      <c r="QYD52" s="303"/>
      <c r="QYE52" s="303"/>
      <c r="QYF52" s="303"/>
      <c r="QYG52" s="303"/>
      <c r="QYH52" s="303"/>
      <c r="QYI52" s="303"/>
      <c r="QYJ52" s="303"/>
      <c r="QYK52" s="303"/>
      <c r="QYL52" s="303"/>
      <c r="QYM52" s="303"/>
      <c r="QYN52" s="303"/>
      <c r="QYO52" s="303"/>
      <c r="QYP52" s="303"/>
      <c r="QYQ52" s="303"/>
      <c r="QYR52" s="303"/>
      <c r="QYS52" s="303"/>
      <c r="QYT52" s="303"/>
      <c r="QYU52" s="303"/>
      <c r="QYV52" s="303"/>
      <c r="QYW52" s="303"/>
      <c r="QYX52" s="303"/>
      <c r="QYY52" s="303"/>
      <c r="QYZ52" s="303"/>
      <c r="QZA52" s="303"/>
      <c r="QZB52" s="303"/>
      <c r="QZC52" s="303"/>
      <c r="QZD52" s="303"/>
      <c r="QZE52" s="303"/>
      <c r="QZF52" s="303"/>
      <c r="QZG52" s="303"/>
      <c r="QZH52" s="303"/>
      <c r="QZI52" s="303"/>
      <c r="QZJ52" s="303"/>
      <c r="QZK52" s="303"/>
      <c r="QZL52" s="303"/>
      <c r="QZM52" s="303"/>
      <c r="QZN52" s="303"/>
      <c r="QZO52" s="303"/>
      <c r="QZP52" s="303"/>
      <c r="QZQ52" s="303"/>
      <c r="QZR52" s="303"/>
      <c r="QZS52" s="303"/>
      <c r="QZT52" s="303"/>
      <c r="QZU52" s="303"/>
      <c r="QZV52" s="303"/>
      <c r="QZW52" s="303"/>
      <c r="QZX52" s="303"/>
      <c r="QZY52" s="303"/>
      <c r="QZZ52" s="303"/>
      <c r="RAA52" s="303"/>
      <c r="RAB52" s="303"/>
      <c r="RAC52" s="303"/>
      <c r="RAD52" s="303"/>
      <c r="RAE52" s="303"/>
      <c r="RAF52" s="303"/>
      <c r="RAG52" s="303"/>
      <c r="RAH52" s="303"/>
      <c r="RAI52" s="303"/>
      <c r="RAJ52" s="303"/>
      <c r="RAK52" s="303"/>
      <c r="RAL52" s="303"/>
      <c r="RAM52" s="303"/>
      <c r="RAN52" s="303"/>
      <c r="RAO52" s="303"/>
      <c r="RAP52" s="303"/>
      <c r="RAQ52" s="303"/>
      <c r="RAR52" s="303"/>
      <c r="RAS52" s="303"/>
      <c r="RAT52" s="303"/>
      <c r="RAU52" s="303"/>
      <c r="RAV52" s="303"/>
      <c r="RAW52" s="303"/>
      <c r="RAX52" s="303"/>
      <c r="RAY52" s="303"/>
      <c r="RAZ52" s="303"/>
      <c r="RBA52" s="303"/>
      <c r="RBB52" s="303"/>
      <c r="RBC52" s="303"/>
      <c r="RBD52" s="303"/>
      <c r="RBE52" s="303"/>
      <c r="RBF52" s="303"/>
      <c r="RBG52" s="303"/>
      <c r="RBH52" s="303"/>
      <c r="RBI52" s="303"/>
      <c r="RBJ52" s="303"/>
      <c r="RBK52" s="303"/>
      <c r="RBL52" s="303"/>
      <c r="RBM52" s="303"/>
      <c r="RBN52" s="303"/>
      <c r="RBO52" s="303"/>
      <c r="RBP52" s="303"/>
      <c r="RBQ52" s="303"/>
      <c r="RBR52" s="303"/>
      <c r="RBS52" s="303"/>
      <c r="RBT52" s="303"/>
      <c r="RBU52" s="303"/>
      <c r="RBV52" s="303"/>
      <c r="RBW52" s="303"/>
      <c r="RBX52" s="303"/>
      <c r="RBY52" s="303"/>
      <c r="RBZ52" s="303"/>
      <c r="RCA52" s="303"/>
      <c r="RCB52" s="303"/>
      <c r="RCC52" s="303"/>
      <c r="RCD52" s="303"/>
      <c r="RCE52" s="303"/>
      <c r="RCF52" s="303"/>
      <c r="RCG52" s="303"/>
      <c r="RCH52" s="303"/>
      <c r="RCI52" s="303"/>
      <c r="RCJ52" s="303"/>
      <c r="RCK52" s="303"/>
      <c r="RCL52" s="303"/>
      <c r="RCM52" s="303"/>
      <c r="RCN52" s="303"/>
      <c r="RCO52" s="303"/>
      <c r="RCP52" s="303"/>
      <c r="RCQ52" s="303"/>
      <c r="RCR52" s="303"/>
      <c r="RCS52" s="303"/>
      <c r="RCT52" s="303"/>
      <c r="RCU52" s="303"/>
      <c r="RCV52" s="303"/>
      <c r="RCW52" s="303"/>
      <c r="RCX52" s="303"/>
      <c r="RCY52" s="303"/>
      <c r="RCZ52" s="303"/>
      <c r="RDA52" s="303"/>
      <c r="RDB52" s="303"/>
      <c r="RDC52" s="303"/>
      <c r="RDD52" s="303"/>
      <c r="RDE52" s="303"/>
      <c r="RDF52" s="303"/>
      <c r="RDG52" s="303"/>
      <c r="RDH52" s="303"/>
      <c r="RDI52" s="303"/>
      <c r="RDJ52" s="303"/>
      <c r="RDK52" s="303"/>
      <c r="RDL52" s="303"/>
      <c r="RDM52" s="303"/>
      <c r="RDN52" s="303"/>
      <c r="RDO52" s="303"/>
      <c r="RDP52" s="303"/>
      <c r="RDQ52" s="303"/>
      <c r="RDR52" s="303"/>
      <c r="RDS52" s="303"/>
      <c r="RDT52" s="303"/>
      <c r="RDU52" s="303"/>
      <c r="RDV52" s="303"/>
      <c r="RDW52" s="303"/>
      <c r="RDX52" s="303"/>
      <c r="RDY52" s="303"/>
      <c r="RDZ52" s="303"/>
      <c r="REA52" s="303"/>
      <c r="REB52" s="303"/>
      <c r="REC52" s="303"/>
      <c r="RED52" s="303"/>
      <c r="REE52" s="303"/>
      <c r="REF52" s="303"/>
      <c r="REG52" s="303"/>
      <c r="REH52" s="303"/>
      <c r="REI52" s="303"/>
      <c r="REJ52" s="303"/>
      <c r="REK52" s="303"/>
      <c r="REL52" s="303"/>
      <c r="REM52" s="303"/>
      <c r="REN52" s="303"/>
      <c r="REO52" s="303"/>
      <c r="REP52" s="303"/>
      <c r="REQ52" s="303"/>
      <c r="RER52" s="303"/>
      <c r="RES52" s="303"/>
      <c r="RET52" s="303"/>
      <c r="REU52" s="303"/>
      <c r="REV52" s="303"/>
      <c r="REW52" s="303"/>
      <c r="REX52" s="303"/>
      <c r="REY52" s="303"/>
      <c r="REZ52" s="303"/>
      <c r="RFA52" s="303"/>
      <c r="RFB52" s="303"/>
      <c r="RFC52" s="303"/>
      <c r="RFD52" s="303"/>
      <c r="RFE52" s="303"/>
      <c r="RFF52" s="303"/>
      <c r="RFG52" s="303"/>
      <c r="RFH52" s="303"/>
      <c r="RFI52" s="303"/>
      <c r="RFJ52" s="303"/>
      <c r="RFK52" s="303"/>
      <c r="RFL52" s="303"/>
      <c r="RFM52" s="303"/>
      <c r="RFN52" s="303"/>
      <c r="RFO52" s="303"/>
      <c r="RFP52" s="303"/>
      <c r="RFQ52" s="303"/>
      <c r="RFR52" s="303"/>
      <c r="RFS52" s="303"/>
      <c r="RFT52" s="303"/>
      <c r="RFU52" s="303"/>
      <c r="RFV52" s="303"/>
      <c r="RFW52" s="303"/>
      <c r="RFX52" s="303"/>
      <c r="RFY52" s="303"/>
      <c r="RFZ52" s="303"/>
      <c r="RGA52" s="303"/>
      <c r="RGB52" s="303"/>
      <c r="RGC52" s="303"/>
      <c r="RGD52" s="303"/>
      <c r="RGE52" s="303"/>
      <c r="RGF52" s="303"/>
      <c r="RGG52" s="303"/>
      <c r="RGH52" s="303"/>
      <c r="RGI52" s="303"/>
      <c r="RGJ52" s="303"/>
      <c r="RGK52" s="303"/>
      <c r="RGL52" s="303"/>
      <c r="RGM52" s="303"/>
      <c r="RGN52" s="303"/>
      <c r="RGO52" s="303"/>
      <c r="RGP52" s="303"/>
      <c r="RGQ52" s="303"/>
      <c r="RGR52" s="303"/>
      <c r="RGS52" s="303"/>
      <c r="RGT52" s="303"/>
      <c r="RGU52" s="303"/>
      <c r="RGV52" s="303"/>
      <c r="RGW52" s="303"/>
      <c r="RGX52" s="303"/>
      <c r="RGY52" s="303"/>
      <c r="RGZ52" s="303"/>
      <c r="RHA52" s="303"/>
      <c r="RHB52" s="303"/>
      <c r="RHC52" s="303"/>
      <c r="RHD52" s="303"/>
      <c r="RHE52" s="303"/>
      <c r="RHF52" s="303"/>
      <c r="RHG52" s="303"/>
      <c r="RHH52" s="303"/>
      <c r="RHI52" s="303"/>
      <c r="RHJ52" s="303"/>
      <c r="RHK52" s="303"/>
      <c r="RHL52" s="303"/>
      <c r="RHM52" s="303"/>
      <c r="RHN52" s="303"/>
      <c r="RHO52" s="303"/>
      <c r="RHP52" s="303"/>
      <c r="RHQ52" s="303"/>
      <c r="RHR52" s="303"/>
      <c r="RHS52" s="303"/>
      <c r="RHT52" s="303"/>
      <c r="RHU52" s="303"/>
      <c r="RHV52" s="303"/>
      <c r="RHW52" s="303"/>
      <c r="RHX52" s="303"/>
      <c r="RHY52" s="303"/>
      <c r="RHZ52" s="303"/>
      <c r="RIA52" s="303"/>
      <c r="RIB52" s="303"/>
      <c r="RIC52" s="303"/>
      <c r="RID52" s="303"/>
      <c r="RIE52" s="303"/>
      <c r="RIF52" s="303"/>
      <c r="RIG52" s="303"/>
      <c r="RIH52" s="303"/>
      <c r="RII52" s="303"/>
      <c r="RIJ52" s="303"/>
      <c r="RIK52" s="303"/>
      <c r="RIL52" s="303"/>
      <c r="RIM52" s="303"/>
      <c r="RIN52" s="303"/>
      <c r="RIO52" s="303"/>
      <c r="RIP52" s="303"/>
      <c r="RIQ52" s="303"/>
      <c r="RIR52" s="303"/>
      <c r="RIS52" s="303"/>
      <c r="RIT52" s="303"/>
      <c r="RIU52" s="303"/>
      <c r="RIV52" s="303"/>
      <c r="RIW52" s="303"/>
      <c r="RIX52" s="303"/>
      <c r="RIY52" s="303"/>
      <c r="RIZ52" s="303"/>
      <c r="RJA52" s="303"/>
      <c r="RJB52" s="303"/>
      <c r="RJC52" s="303"/>
      <c r="RJD52" s="303"/>
      <c r="RJE52" s="303"/>
      <c r="RJF52" s="303"/>
      <c r="RJG52" s="303"/>
      <c r="RJH52" s="303"/>
      <c r="RJI52" s="303"/>
      <c r="RJJ52" s="303"/>
      <c r="RJK52" s="303"/>
      <c r="RJL52" s="303"/>
      <c r="RJM52" s="303"/>
      <c r="RJN52" s="303"/>
      <c r="RJO52" s="303"/>
      <c r="RJP52" s="303"/>
      <c r="RJQ52" s="303"/>
      <c r="RJR52" s="303"/>
      <c r="RJS52" s="303"/>
      <c r="RJT52" s="303"/>
      <c r="RJU52" s="303"/>
      <c r="RJV52" s="303"/>
      <c r="RJW52" s="303"/>
      <c r="RJX52" s="303"/>
      <c r="RJY52" s="303"/>
      <c r="RJZ52" s="303"/>
      <c r="RKA52" s="303"/>
      <c r="RKB52" s="303"/>
      <c r="RKC52" s="303"/>
      <c r="RKD52" s="303"/>
      <c r="RKE52" s="303"/>
      <c r="RKF52" s="303"/>
      <c r="RKG52" s="303"/>
      <c r="RKH52" s="303"/>
      <c r="RKI52" s="303"/>
      <c r="RKJ52" s="303"/>
      <c r="RKK52" s="303"/>
      <c r="RKL52" s="303"/>
      <c r="RKM52" s="303"/>
      <c r="RKN52" s="303"/>
      <c r="RKO52" s="303"/>
      <c r="RKP52" s="303"/>
      <c r="RKQ52" s="303"/>
      <c r="RKR52" s="303"/>
      <c r="RKS52" s="303"/>
      <c r="RKT52" s="303"/>
      <c r="RKU52" s="303"/>
      <c r="RKV52" s="303"/>
      <c r="RKW52" s="303"/>
      <c r="RKX52" s="303"/>
      <c r="RKY52" s="303"/>
      <c r="RKZ52" s="303"/>
      <c r="RLA52" s="303"/>
      <c r="RLB52" s="303"/>
      <c r="RLC52" s="303"/>
      <c r="RLD52" s="303"/>
      <c r="RLE52" s="303"/>
      <c r="RLF52" s="303"/>
      <c r="RLG52" s="303"/>
      <c r="RLH52" s="303"/>
      <c r="RLI52" s="303"/>
      <c r="RLJ52" s="303"/>
      <c r="RLK52" s="303"/>
      <c r="RLL52" s="303"/>
      <c r="RLM52" s="303"/>
      <c r="RLN52" s="303"/>
      <c r="RLO52" s="303"/>
      <c r="RLP52" s="303"/>
      <c r="RLQ52" s="303"/>
      <c r="RLR52" s="303"/>
      <c r="RLS52" s="303"/>
      <c r="RLT52" s="303"/>
      <c r="RLU52" s="303"/>
      <c r="RLV52" s="303"/>
      <c r="RLW52" s="303"/>
      <c r="RLX52" s="303"/>
      <c r="RLY52" s="303"/>
      <c r="RLZ52" s="303"/>
      <c r="RMA52" s="303"/>
      <c r="RMB52" s="303"/>
      <c r="RMC52" s="303"/>
      <c r="RMD52" s="303"/>
      <c r="RME52" s="303"/>
      <c r="RMF52" s="303"/>
      <c r="RMG52" s="303"/>
      <c r="RMH52" s="303"/>
      <c r="RMI52" s="303"/>
      <c r="RMJ52" s="303"/>
      <c r="RMK52" s="303"/>
      <c r="RML52" s="303"/>
      <c r="RMM52" s="303"/>
      <c r="RMN52" s="303"/>
      <c r="RMO52" s="303"/>
      <c r="RMP52" s="303"/>
      <c r="RMQ52" s="303"/>
      <c r="RMR52" s="303"/>
      <c r="RMS52" s="303"/>
      <c r="RMT52" s="303"/>
      <c r="RMU52" s="303"/>
      <c r="RMV52" s="303"/>
      <c r="RMW52" s="303"/>
      <c r="RMX52" s="303"/>
      <c r="RMY52" s="303"/>
      <c r="RMZ52" s="303"/>
      <c r="RNA52" s="303"/>
      <c r="RNB52" s="303"/>
      <c r="RNC52" s="303"/>
      <c r="RND52" s="303"/>
      <c r="RNE52" s="303"/>
      <c r="RNF52" s="303"/>
      <c r="RNG52" s="303"/>
      <c r="RNH52" s="303"/>
      <c r="RNI52" s="303"/>
      <c r="RNJ52" s="303"/>
      <c r="RNK52" s="303"/>
      <c r="RNL52" s="303"/>
      <c r="RNM52" s="303"/>
      <c r="RNN52" s="303"/>
      <c r="RNO52" s="303"/>
      <c r="RNP52" s="303"/>
      <c r="RNQ52" s="303"/>
      <c r="RNR52" s="303"/>
      <c r="RNS52" s="303"/>
      <c r="RNT52" s="303"/>
      <c r="RNU52" s="303"/>
      <c r="RNV52" s="303"/>
      <c r="RNW52" s="303"/>
      <c r="RNX52" s="303"/>
      <c r="RNY52" s="303"/>
      <c r="RNZ52" s="303"/>
      <c r="ROA52" s="303"/>
      <c r="ROB52" s="303"/>
      <c r="ROC52" s="303"/>
      <c r="ROD52" s="303"/>
      <c r="ROE52" s="303"/>
      <c r="ROF52" s="303"/>
      <c r="ROG52" s="303"/>
      <c r="ROH52" s="303"/>
      <c r="ROI52" s="303"/>
      <c r="ROJ52" s="303"/>
      <c r="ROK52" s="303"/>
      <c r="ROL52" s="303"/>
      <c r="ROM52" s="303"/>
      <c r="RON52" s="303"/>
      <c r="ROO52" s="303"/>
      <c r="ROP52" s="303"/>
      <c r="ROQ52" s="303"/>
      <c r="ROR52" s="303"/>
      <c r="ROS52" s="303"/>
      <c r="ROT52" s="303"/>
      <c r="ROU52" s="303"/>
      <c r="ROV52" s="303"/>
      <c r="ROW52" s="303"/>
      <c r="ROX52" s="303"/>
      <c r="ROY52" s="303"/>
      <c r="ROZ52" s="303"/>
      <c r="RPA52" s="303"/>
      <c r="RPB52" s="303"/>
      <c r="RPC52" s="303"/>
      <c r="RPD52" s="303"/>
      <c r="RPE52" s="303"/>
      <c r="RPF52" s="303"/>
      <c r="RPG52" s="303"/>
      <c r="RPH52" s="303"/>
      <c r="RPI52" s="303"/>
      <c r="RPJ52" s="303"/>
      <c r="RPK52" s="303"/>
      <c r="RPL52" s="303"/>
      <c r="RPM52" s="303"/>
      <c r="RPN52" s="303"/>
      <c r="RPO52" s="303"/>
      <c r="RPP52" s="303"/>
      <c r="RPQ52" s="303"/>
      <c r="RPR52" s="303"/>
      <c r="RPS52" s="303"/>
      <c r="RPT52" s="303"/>
      <c r="RPU52" s="303"/>
      <c r="RPV52" s="303"/>
      <c r="RPW52" s="303"/>
      <c r="RPX52" s="303"/>
      <c r="RPY52" s="303"/>
      <c r="RPZ52" s="303"/>
      <c r="RQA52" s="303"/>
      <c r="RQB52" s="303"/>
      <c r="RQC52" s="303"/>
      <c r="RQD52" s="303"/>
      <c r="RQE52" s="303"/>
      <c r="RQF52" s="303"/>
      <c r="RQG52" s="303"/>
      <c r="RQH52" s="303"/>
      <c r="RQI52" s="303"/>
      <c r="RQJ52" s="303"/>
      <c r="RQK52" s="303"/>
      <c r="RQL52" s="303"/>
      <c r="RQM52" s="303"/>
      <c r="RQN52" s="303"/>
      <c r="RQO52" s="303"/>
      <c r="RQP52" s="303"/>
      <c r="RQQ52" s="303"/>
      <c r="RQR52" s="303"/>
      <c r="RQS52" s="303"/>
      <c r="RQT52" s="303"/>
      <c r="RQU52" s="303"/>
      <c r="RQV52" s="303"/>
      <c r="RQW52" s="303"/>
      <c r="RQX52" s="303"/>
      <c r="RQY52" s="303"/>
      <c r="RQZ52" s="303"/>
      <c r="RRA52" s="303"/>
      <c r="RRB52" s="303"/>
      <c r="RRC52" s="303"/>
      <c r="RRD52" s="303"/>
      <c r="RRE52" s="303"/>
      <c r="RRF52" s="303"/>
      <c r="RRG52" s="303"/>
      <c r="RRH52" s="303"/>
      <c r="RRI52" s="303"/>
      <c r="RRJ52" s="303"/>
      <c r="RRK52" s="303"/>
      <c r="RRL52" s="303"/>
      <c r="RRM52" s="303"/>
      <c r="RRN52" s="303"/>
      <c r="RRO52" s="303"/>
      <c r="RRP52" s="303"/>
      <c r="RRQ52" s="303"/>
      <c r="RRR52" s="303"/>
      <c r="RRS52" s="303"/>
      <c r="RRT52" s="303"/>
      <c r="RRU52" s="303"/>
      <c r="RRV52" s="303"/>
      <c r="RRW52" s="303"/>
      <c r="RRX52" s="303"/>
      <c r="RRY52" s="303"/>
      <c r="RRZ52" s="303"/>
      <c r="RSA52" s="303"/>
      <c r="RSB52" s="303"/>
      <c r="RSC52" s="303"/>
      <c r="RSD52" s="303"/>
      <c r="RSE52" s="303"/>
      <c r="RSF52" s="303"/>
      <c r="RSG52" s="303"/>
      <c r="RSH52" s="303"/>
      <c r="RSI52" s="303"/>
      <c r="RSJ52" s="303"/>
      <c r="RSK52" s="303"/>
      <c r="RSL52" s="303"/>
      <c r="RSM52" s="303"/>
      <c r="RSN52" s="303"/>
      <c r="RSO52" s="303"/>
      <c r="RSP52" s="303"/>
      <c r="RSQ52" s="303"/>
      <c r="RSR52" s="303"/>
      <c r="RSS52" s="303"/>
      <c r="RST52" s="303"/>
      <c r="RSU52" s="303"/>
      <c r="RSV52" s="303"/>
      <c r="RSW52" s="303"/>
      <c r="RSX52" s="303"/>
      <c r="RSY52" s="303"/>
      <c r="RSZ52" s="303"/>
      <c r="RTA52" s="303"/>
      <c r="RTB52" s="303"/>
      <c r="RTC52" s="303"/>
      <c r="RTD52" s="303"/>
      <c r="RTE52" s="303"/>
      <c r="RTF52" s="303"/>
      <c r="RTG52" s="303"/>
      <c r="RTH52" s="303"/>
      <c r="RTI52" s="303"/>
      <c r="RTJ52" s="303"/>
      <c r="RTK52" s="303"/>
      <c r="RTL52" s="303"/>
      <c r="RTM52" s="303"/>
      <c r="RTN52" s="303"/>
      <c r="RTO52" s="303"/>
      <c r="RTP52" s="303"/>
      <c r="RTQ52" s="303"/>
      <c r="RTR52" s="303"/>
      <c r="RTS52" s="303"/>
      <c r="RTT52" s="303"/>
      <c r="RTU52" s="303"/>
      <c r="RTV52" s="303"/>
      <c r="RTW52" s="303"/>
      <c r="RTX52" s="303"/>
      <c r="RTY52" s="303"/>
      <c r="RTZ52" s="303"/>
      <c r="RUA52" s="303"/>
      <c r="RUB52" s="303"/>
      <c r="RUC52" s="303"/>
      <c r="RUD52" s="303"/>
      <c r="RUE52" s="303"/>
      <c r="RUF52" s="303"/>
      <c r="RUG52" s="303"/>
      <c r="RUH52" s="303"/>
      <c r="RUI52" s="303"/>
      <c r="RUJ52" s="303"/>
      <c r="RUK52" s="303"/>
      <c r="RUL52" s="303"/>
      <c r="RUM52" s="303"/>
      <c r="RUN52" s="303"/>
      <c r="RUO52" s="303"/>
      <c r="RUP52" s="303"/>
      <c r="RUQ52" s="303"/>
      <c r="RUR52" s="303"/>
      <c r="RUS52" s="303"/>
      <c r="RUT52" s="303"/>
      <c r="RUU52" s="303"/>
      <c r="RUV52" s="303"/>
      <c r="RUW52" s="303"/>
      <c r="RUX52" s="303"/>
      <c r="RUY52" s="303"/>
      <c r="RUZ52" s="303"/>
      <c r="RVA52" s="303"/>
      <c r="RVB52" s="303"/>
      <c r="RVC52" s="303"/>
      <c r="RVD52" s="303"/>
      <c r="RVE52" s="303"/>
      <c r="RVF52" s="303"/>
      <c r="RVG52" s="303"/>
      <c r="RVH52" s="303"/>
      <c r="RVI52" s="303"/>
      <c r="RVJ52" s="303"/>
      <c r="RVK52" s="303"/>
      <c r="RVL52" s="303"/>
      <c r="RVM52" s="303"/>
      <c r="RVN52" s="303"/>
      <c r="RVO52" s="303"/>
      <c r="RVP52" s="303"/>
      <c r="RVQ52" s="303"/>
      <c r="RVR52" s="303"/>
      <c r="RVS52" s="303"/>
      <c r="RVT52" s="303"/>
      <c r="RVU52" s="303"/>
      <c r="RVV52" s="303"/>
      <c r="RVW52" s="303"/>
      <c r="RVX52" s="303"/>
      <c r="RVY52" s="303"/>
      <c r="RVZ52" s="303"/>
      <c r="RWA52" s="303"/>
      <c r="RWB52" s="303"/>
      <c r="RWC52" s="303"/>
      <c r="RWD52" s="303"/>
      <c r="RWE52" s="303"/>
      <c r="RWF52" s="303"/>
      <c r="RWG52" s="303"/>
      <c r="RWH52" s="303"/>
      <c r="RWI52" s="303"/>
      <c r="RWJ52" s="303"/>
      <c r="RWK52" s="303"/>
      <c r="RWL52" s="303"/>
      <c r="RWM52" s="303"/>
      <c r="RWN52" s="303"/>
      <c r="RWO52" s="303"/>
      <c r="RWP52" s="303"/>
      <c r="RWQ52" s="303"/>
      <c r="RWR52" s="303"/>
      <c r="RWS52" s="303"/>
      <c r="RWT52" s="303"/>
      <c r="RWU52" s="303"/>
      <c r="RWV52" s="303"/>
      <c r="RWW52" s="303"/>
      <c r="RWX52" s="303"/>
      <c r="RWY52" s="303"/>
      <c r="RWZ52" s="303"/>
      <c r="RXA52" s="303"/>
      <c r="RXB52" s="303"/>
      <c r="RXC52" s="303"/>
      <c r="RXD52" s="303"/>
      <c r="RXE52" s="303"/>
      <c r="RXF52" s="303"/>
      <c r="RXG52" s="303"/>
      <c r="RXH52" s="303"/>
      <c r="RXI52" s="303"/>
      <c r="RXJ52" s="303"/>
      <c r="RXK52" s="303"/>
      <c r="RXL52" s="303"/>
      <c r="RXM52" s="303"/>
      <c r="RXN52" s="303"/>
      <c r="RXO52" s="303"/>
      <c r="RXP52" s="303"/>
      <c r="RXQ52" s="303"/>
      <c r="RXR52" s="303"/>
      <c r="RXS52" s="303"/>
      <c r="RXT52" s="303"/>
      <c r="RXU52" s="303"/>
      <c r="RXV52" s="303"/>
      <c r="RXW52" s="303"/>
      <c r="RXX52" s="303"/>
      <c r="RXY52" s="303"/>
      <c r="RXZ52" s="303"/>
      <c r="RYA52" s="303"/>
      <c r="RYB52" s="303"/>
      <c r="RYC52" s="303"/>
      <c r="RYD52" s="303"/>
      <c r="RYE52" s="303"/>
      <c r="RYF52" s="303"/>
      <c r="RYG52" s="303"/>
      <c r="RYH52" s="303"/>
      <c r="RYI52" s="303"/>
      <c r="RYJ52" s="303"/>
      <c r="RYK52" s="303"/>
      <c r="RYL52" s="303"/>
      <c r="RYM52" s="303"/>
      <c r="RYN52" s="303"/>
      <c r="RYO52" s="303"/>
      <c r="RYP52" s="303"/>
      <c r="RYQ52" s="303"/>
      <c r="RYR52" s="303"/>
      <c r="RYS52" s="303"/>
      <c r="RYT52" s="303"/>
      <c r="RYU52" s="303"/>
      <c r="RYV52" s="303"/>
      <c r="RYW52" s="303"/>
      <c r="RYX52" s="303"/>
      <c r="RYY52" s="303"/>
      <c r="RYZ52" s="303"/>
      <c r="RZA52" s="303"/>
      <c r="RZB52" s="303"/>
      <c r="RZC52" s="303"/>
      <c r="RZD52" s="303"/>
      <c r="RZE52" s="303"/>
      <c r="RZF52" s="303"/>
      <c r="RZG52" s="303"/>
      <c r="RZH52" s="303"/>
      <c r="RZI52" s="303"/>
      <c r="RZJ52" s="303"/>
      <c r="RZK52" s="303"/>
      <c r="RZL52" s="303"/>
      <c r="RZM52" s="303"/>
      <c r="RZN52" s="303"/>
      <c r="RZO52" s="303"/>
      <c r="RZP52" s="303"/>
      <c r="RZQ52" s="303"/>
      <c r="RZR52" s="303"/>
      <c r="RZS52" s="303"/>
      <c r="RZT52" s="303"/>
      <c r="RZU52" s="303"/>
      <c r="RZV52" s="303"/>
      <c r="RZW52" s="303"/>
      <c r="RZX52" s="303"/>
      <c r="RZY52" s="303"/>
      <c r="RZZ52" s="303"/>
      <c r="SAA52" s="303"/>
      <c r="SAB52" s="303"/>
      <c r="SAC52" s="303"/>
      <c r="SAD52" s="303"/>
      <c r="SAE52" s="303"/>
      <c r="SAF52" s="303"/>
      <c r="SAG52" s="303"/>
      <c r="SAH52" s="303"/>
      <c r="SAI52" s="303"/>
      <c r="SAJ52" s="303"/>
      <c r="SAK52" s="303"/>
      <c r="SAL52" s="303"/>
      <c r="SAM52" s="303"/>
      <c r="SAN52" s="303"/>
      <c r="SAO52" s="303"/>
      <c r="SAP52" s="303"/>
      <c r="SAQ52" s="303"/>
      <c r="SAR52" s="303"/>
      <c r="SAS52" s="303"/>
      <c r="SAT52" s="303"/>
      <c r="SAU52" s="303"/>
      <c r="SAV52" s="303"/>
      <c r="SAW52" s="303"/>
      <c r="SAX52" s="303"/>
      <c r="SAY52" s="303"/>
      <c r="SAZ52" s="303"/>
      <c r="SBA52" s="303"/>
      <c r="SBB52" s="303"/>
      <c r="SBC52" s="303"/>
      <c r="SBD52" s="303"/>
      <c r="SBE52" s="303"/>
      <c r="SBF52" s="303"/>
      <c r="SBG52" s="303"/>
      <c r="SBH52" s="303"/>
      <c r="SBI52" s="303"/>
      <c r="SBJ52" s="303"/>
      <c r="SBK52" s="303"/>
      <c r="SBL52" s="303"/>
      <c r="SBM52" s="303"/>
      <c r="SBN52" s="303"/>
      <c r="SBO52" s="303"/>
      <c r="SBP52" s="303"/>
      <c r="SBQ52" s="303"/>
      <c r="SBR52" s="303"/>
      <c r="SBS52" s="303"/>
      <c r="SBT52" s="303"/>
      <c r="SBU52" s="303"/>
      <c r="SBV52" s="303"/>
      <c r="SBW52" s="303"/>
      <c r="SBX52" s="303"/>
      <c r="SBY52" s="303"/>
      <c r="SBZ52" s="303"/>
      <c r="SCA52" s="303"/>
      <c r="SCB52" s="303"/>
      <c r="SCC52" s="303"/>
      <c r="SCD52" s="303"/>
      <c r="SCE52" s="303"/>
      <c r="SCF52" s="303"/>
      <c r="SCG52" s="303"/>
      <c r="SCH52" s="303"/>
      <c r="SCI52" s="303"/>
      <c r="SCJ52" s="303"/>
      <c r="SCK52" s="303"/>
      <c r="SCL52" s="303"/>
      <c r="SCM52" s="303"/>
      <c r="SCN52" s="303"/>
      <c r="SCO52" s="303"/>
      <c r="SCP52" s="303"/>
      <c r="SCQ52" s="303"/>
      <c r="SCR52" s="303"/>
      <c r="SCS52" s="303"/>
      <c r="SCT52" s="303"/>
      <c r="SCU52" s="303"/>
      <c r="SCV52" s="303"/>
      <c r="SCW52" s="303"/>
      <c r="SCX52" s="303"/>
      <c r="SCY52" s="303"/>
      <c r="SCZ52" s="303"/>
      <c r="SDA52" s="303"/>
      <c r="SDB52" s="303"/>
      <c r="SDC52" s="303"/>
      <c r="SDD52" s="303"/>
      <c r="SDE52" s="303"/>
      <c r="SDF52" s="303"/>
      <c r="SDG52" s="303"/>
      <c r="SDH52" s="303"/>
      <c r="SDI52" s="303"/>
      <c r="SDJ52" s="303"/>
      <c r="SDK52" s="303"/>
      <c r="SDL52" s="303"/>
      <c r="SDM52" s="303"/>
      <c r="SDN52" s="303"/>
      <c r="SDO52" s="303"/>
      <c r="SDP52" s="303"/>
      <c r="SDQ52" s="303"/>
      <c r="SDR52" s="303"/>
      <c r="SDS52" s="303"/>
      <c r="SDT52" s="303"/>
      <c r="SDU52" s="303"/>
      <c r="SDV52" s="303"/>
      <c r="SDW52" s="303"/>
      <c r="SDX52" s="303"/>
      <c r="SDY52" s="303"/>
      <c r="SDZ52" s="303"/>
      <c r="SEA52" s="303"/>
      <c r="SEB52" s="303"/>
      <c r="SEC52" s="303"/>
      <c r="SED52" s="303"/>
      <c r="SEE52" s="303"/>
      <c r="SEF52" s="303"/>
      <c r="SEG52" s="303"/>
      <c r="SEH52" s="303"/>
      <c r="SEI52" s="303"/>
      <c r="SEJ52" s="303"/>
      <c r="SEK52" s="303"/>
      <c r="SEL52" s="303"/>
      <c r="SEM52" s="303"/>
      <c r="SEN52" s="303"/>
      <c r="SEO52" s="303"/>
      <c r="SEP52" s="303"/>
      <c r="SEQ52" s="303"/>
      <c r="SER52" s="303"/>
      <c r="SES52" s="303"/>
      <c r="SET52" s="303"/>
      <c r="SEU52" s="303"/>
      <c r="SEV52" s="303"/>
      <c r="SEW52" s="303"/>
      <c r="SEX52" s="303"/>
      <c r="SEY52" s="303"/>
      <c r="SEZ52" s="303"/>
      <c r="SFA52" s="303"/>
      <c r="SFB52" s="303"/>
      <c r="SFC52" s="303"/>
      <c r="SFD52" s="303"/>
      <c r="SFE52" s="303"/>
      <c r="SFF52" s="303"/>
      <c r="SFG52" s="303"/>
      <c r="SFH52" s="303"/>
      <c r="SFI52" s="303"/>
      <c r="SFJ52" s="303"/>
      <c r="SFK52" s="303"/>
      <c r="SFL52" s="303"/>
      <c r="SFM52" s="303"/>
      <c r="SFN52" s="303"/>
      <c r="SFO52" s="303"/>
      <c r="SFP52" s="303"/>
      <c r="SFQ52" s="303"/>
      <c r="SFR52" s="303"/>
      <c r="SFS52" s="303"/>
      <c r="SFT52" s="303"/>
      <c r="SFU52" s="303"/>
      <c r="SFV52" s="303"/>
      <c r="SFW52" s="303"/>
      <c r="SFX52" s="303"/>
      <c r="SFY52" s="303"/>
      <c r="SFZ52" s="303"/>
      <c r="SGA52" s="303"/>
      <c r="SGB52" s="303"/>
      <c r="SGC52" s="303"/>
      <c r="SGD52" s="303"/>
      <c r="SGE52" s="303"/>
      <c r="SGF52" s="303"/>
      <c r="SGG52" s="303"/>
      <c r="SGH52" s="303"/>
      <c r="SGI52" s="303"/>
      <c r="SGJ52" s="303"/>
      <c r="SGK52" s="303"/>
      <c r="SGL52" s="303"/>
      <c r="SGM52" s="303"/>
      <c r="SGN52" s="303"/>
      <c r="SGO52" s="303"/>
      <c r="SGP52" s="303"/>
      <c r="SGQ52" s="303"/>
      <c r="SGR52" s="303"/>
      <c r="SGS52" s="303"/>
      <c r="SGT52" s="303"/>
      <c r="SGU52" s="303"/>
      <c r="SGV52" s="303"/>
      <c r="SGW52" s="303"/>
      <c r="SGX52" s="303"/>
      <c r="SGY52" s="303"/>
      <c r="SGZ52" s="303"/>
      <c r="SHA52" s="303"/>
      <c r="SHB52" s="303"/>
      <c r="SHC52" s="303"/>
      <c r="SHD52" s="303"/>
      <c r="SHE52" s="303"/>
      <c r="SHF52" s="303"/>
      <c r="SHG52" s="303"/>
      <c r="SHH52" s="303"/>
      <c r="SHI52" s="303"/>
      <c r="SHJ52" s="303"/>
      <c r="SHK52" s="303"/>
      <c r="SHL52" s="303"/>
      <c r="SHM52" s="303"/>
      <c r="SHN52" s="303"/>
      <c r="SHO52" s="303"/>
      <c r="SHP52" s="303"/>
      <c r="SHQ52" s="303"/>
      <c r="SHR52" s="303"/>
      <c r="SHS52" s="303"/>
      <c r="SHT52" s="303"/>
      <c r="SHU52" s="303"/>
      <c r="SHV52" s="303"/>
      <c r="SHW52" s="303"/>
      <c r="SHX52" s="303"/>
      <c r="SHY52" s="303"/>
      <c r="SHZ52" s="303"/>
      <c r="SIA52" s="303"/>
      <c r="SIB52" s="303"/>
      <c r="SIC52" s="303"/>
      <c r="SID52" s="303"/>
      <c r="SIE52" s="303"/>
      <c r="SIF52" s="303"/>
      <c r="SIG52" s="303"/>
      <c r="SIH52" s="303"/>
      <c r="SII52" s="303"/>
      <c r="SIJ52" s="303"/>
      <c r="SIK52" s="303"/>
      <c r="SIL52" s="303"/>
      <c r="SIM52" s="303"/>
      <c r="SIN52" s="303"/>
      <c r="SIO52" s="303"/>
      <c r="SIP52" s="303"/>
      <c r="SIQ52" s="303"/>
      <c r="SIR52" s="303"/>
      <c r="SIS52" s="303"/>
      <c r="SIT52" s="303"/>
      <c r="SIU52" s="303"/>
      <c r="SIV52" s="303"/>
      <c r="SIW52" s="303"/>
      <c r="SIX52" s="303"/>
      <c r="SIY52" s="303"/>
      <c r="SIZ52" s="303"/>
      <c r="SJA52" s="303"/>
      <c r="SJB52" s="303"/>
      <c r="SJC52" s="303"/>
      <c r="SJD52" s="303"/>
      <c r="SJE52" s="303"/>
      <c r="SJF52" s="303"/>
      <c r="SJG52" s="303"/>
      <c r="SJH52" s="303"/>
      <c r="SJI52" s="303"/>
      <c r="SJJ52" s="303"/>
      <c r="SJK52" s="303"/>
      <c r="SJL52" s="303"/>
      <c r="SJM52" s="303"/>
      <c r="SJN52" s="303"/>
      <c r="SJO52" s="303"/>
      <c r="SJP52" s="303"/>
      <c r="SJQ52" s="303"/>
      <c r="SJR52" s="303"/>
      <c r="SJS52" s="303"/>
      <c r="SJT52" s="303"/>
      <c r="SJU52" s="303"/>
      <c r="SJV52" s="303"/>
      <c r="SJW52" s="303"/>
      <c r="SJX52" s="303"/>
      <c r="SJY52" s="303"/>
      <c r="SJZ52" s="303"/>
      <c r="SKA52" s="303"/>
      <c r="SKB52" s="303"/>
      <c r="SKC52" s="303"/>
      <c r="SKD52" s="303"/>
      <c r="SKE52" s="303"/>
      <c r="SKF52" s="303"/>
      <c r="SKG52" s="303"/>
      <c r="SKH52" s="303"/>
      <c r="SKI52" s="303"/>
      <c r="SKJ52" s="303"/>
      <c r="SKK52" s="303"/>
      <c r="SKL52" s="303"/>
      <c r="SKM52" s="303"/>
      <c r="SKN52" s="303"/>
      <c r="SKO52" s="303"/>
      <c r="SKP52" s="303"/>
      <c r="SKQ52" s="303"/>
      <c r="SKR52" s="303"/>
      <c r="SKS52" s="303"/>
      <c r="SKT52" s="303"/>
      <c r="SKU52" s="303"/>
      <c r="SKV52" s="303"/>
      <c r="SKW52" s="303"/>
      <c r="SKX52" s="303"/>
      <c r="SKY52" s="303"/>
      <c r="SKZ52" s="303"/>
      <c r="SLA52" s="303"/>
      <c r="SLB52" s="303"/>
      <c r="SLC52" s="303"/>
      <c r="SLD52" s="303"/>
      <c r="SLE52" s="303"/>
      <c r="SLF52" s="303"/>
      <c r="SLG52" s="303"/>
      <c r="SLH52" s="303"/>
      <c r="SLI52" s="303"/>
      <c r="SLJ52" s="303"/>
      <c r="SLK52" s="303"/>
      <c r="SLL52" s="303"/>
      <c r="SLM52" s="303"/>
      <c r="SLN52" s="303"/>
      <c r="SLO52" s="303"/>
      <c r="SLP52" s="303"/>
      <c r="SLQ52" s="303"/>
      <c r="SLR52" s="303"/>
      <c r="SLS52" s="303"/>
      <c r="SLT52" s="303"/>
      <c r="SLU52" s="303"/>
      <c r="SLV52" s="303"/>
      <c r="SLW52" s="303"/>
      <c r="SLX52" s="303"/>
      <c r="SLY52" s="303"/>
      <c r="SLZ52" s="303"/>
      <c r="SMA52" s="303"/>
      <c r="SMB52" s="303"/>
      <c r="SMC52" s="303"/>
      <c r="SMD52" s="303"/>
      <c r="SME52" s="303"/>
      <c r="SMF52" s="303"/>
      <c r="SMG52" s="303"/>
      <c r="SMH52" s="303"/>
      <c r="SMI52" s="303"/>
      <c r="SMJ52" s="303"/>
      <c r="SMK52" s="303"/>
      <c r="SML52" s="303"/>
      <c r="SMM52" s="303"/>
      <c r="SMN52" s="303"/>
      <c r="SMO52" s="303"/>
      <c r="SMP52" s="303"/>
      <c r="SMQ52" s="303"/>
      <c r="SMR52" s="303"/>
      <c r="SMS52" s="303"/>
      <c r="SMT52" s="303"/>
      <c r="SMU52" s="303"/>
      <c r="SMV52" s="303"/>
      <c r="SMW52" s="303"/>
      <c r="SMX52" s="303"/>
      <c r="SMY52" s="303"/>
      <c r="SMZ52" s="303"/>
      <c r="SNA52" s="303"/>
      <c r="SNB52" s="303"/>
      <c r="SNC52" s="303"/>
      <c r="SND52" s="303"/>
      <c r="SNE52" s="303"/>
      <c r="SNF52" s="303"/>
      <c r="SNG52" s="303"/>
      <c r="SNH52" s="303"/>
      <c r="SNI52" s="303"/>
      <c r="SNJ52" s="303"/>
      <c r="SNK52" s="303"/>
      <c r="SNL52" s="303"/>
      <c r="SNM52" s="303"/>
      <c r="SNN52" s="303"/>
      <c r="SNO52" s="303"/>
      <c r="SNP52" s="303"/>
      <c r="SNQ52" s="303"/>
      <c r="SNR52" s="303"/>
      <c r="SNS52" s="303"/>
      <c r="SNT52" s="303"/>
      <c r="SNU52" s="303"/>
      <c r="SNV52" s="303"/>
      <c r="SNW52" s="303"/>
      <c r="SNX52" s="303"/>
      <c r="SNY52" s="303"/>
      <c r="SNZ52" s="303"/>
      <c r="SOA52" s="303"/>
      <c r="SOB52" s="303"/>
      <c r="SOC52" s="303"/>
      <c r="SOD52" s="303"/>
      <c r="SOE52" s="303"/>
      <c r="SOF52" s="303"/>
      <c r="SOG52" s="303"/>
      <c r="SOH52" s="303"/>
      <c r="SOI52" s="303"/>
      <c r="SOJ52" s="303"/>
      <c r="SOK52" s="303"/>
      <c r="SOL52" s="303"/>
      <c r="SOM52" s="303"/>
      <c r="SON52" s="303"/>
      <c r="SOO52" s="303"/>
      <c r="SOP52" s="303"/>
      <c r="SOQ52" s="303"/>
      <c r="SOR52" s="303"/>
      <c r="SOS52" s="303"/>
      <c r="SOT52" s="303"/>
      <c r="SOU52" s="303"/>
      <c r="SOV52" s="303"/>
      <c r="SOW52" s="303"/>
      <c r="SOX52" s="303"/>
      <c r="SOY52" s="303"/>
      <c r="SOZ52" s="303"/>
      <c r="SPA52" s="303"/>
      <c r="SPB52" s="303"/>
      <c r="SPC52" s="303"/>
      <c r="SPD52" s="303"/>
      <c r="SPE52" s="303"/>
      <c r="SPF52" s="303"/>
      <c r="SPG52" s="303"/>
      <c r="SPH52" s="303"/>
      <c r="SPI52" s="303"/>
      <c r="SPJ52" s="303"/>
      <c r="SPK52" s="303"/>
      <c r="SPL52" s="303"/>
      <c r="SPM52" s="303"/>
      <c r="SPN52" s="303"/>
      <c r="SPO52" s="303"/>
      <c r="SPP52" s="303"/>
      <c r="SPQ52" s="303"/>
      <c r="SPR52" s="303"/>
      <c r="SPS52" s="303"/>
      <c r="SPT52" s="303"/>
      <c r="SPU52" s="303"/>
      <c r="SPV52" s="303"/>
      <c r="SPW52" s="303"/>
      <c r="SPX52" s="303"/>
      <c r="SPY52" s="303"/>
      <c r="SPZ52" s="303"/>
      <c r="SQA52" s="303"/>
      <c r="SQB52" s="303"/>
      <c r="SQC52" s="303"/>
      <c r="SQD52" s="303"/>
      <c r="SQE52" s="303"/>
      <c r="SQF52" s="303"/>
      <c r="SQG52" s="303"/>
      <c r="SQH52" s="303"/>
      <c r="SQI52" s="303"/>
      <c r="SQJ52" s="303"/>
      <c r="SQK52" s="303"/>
      <c r="SQL52" s="303"/>
      <c r="SQM52" s="303"/>
      <c r="SQN52" s="303"/>
      <c r="SQO52" s="303"/>
      <c r="SQP52" s="303"/>
      <c r="SQQ52" s="303"/>
      <c r="SQR52" s="303"/>
      <c r="SQS52" s="303"/>
      <c r="SQT52" s="303"/>
      <c r="SQU52" s="303"/>
      <c r="SQV52" s="303"/>
      <c r="SQW52" s="303"/>
      <c r="SQX52" s="303"/>
      <c r="SQY52" s="303"/>
      <c r="SQZ52" s="303"/>
      <c r="SRA52" s="303"/>
      <c r="SRB52" s="303"/>
      <c r="SRC52" s="303"/>
      <c r="SRD52" s="303"/>
      <c r="SRE52" s="303"/>
      <c r="SRF52" s="303"/>
      <c r="SRG52" s="303"/>
      <c r="SRH52" s="303"/>
      <c r="SRI52" s="303"/>
      <c r="SRJ52" s="303"/>
      <c r="SRK52" s="303"/>
      <c r="SRL52" s="303"/>
      <c r="SRM52" s="303"/>
      <c r="SRN52" s="303"/>
      <c r="SRO52" s="303"/>
      <c r="SRP52" s="303"/>
      <c r="SRQ52" s="303"/>
      <c r="SRR52" s="303"/>
      <c r="SRS52" s="303"/>
      <c r="SRT52" s="303"/>
      <c r="SRU52" s="303"/>
      <c r="SRV52" s="303"/>
      <c r="SRW52" s="303"/>
      <c r="SRX52" s="303"/>
      <c r="SRY52" s="303"/>
      <c r="SRZ52" s="303"/>
      <c r="SSA52" s="303"/>
      <c r="SSB52" s="303"/>
      <c r="SSC52" s="303"/>
      <c r="SSD52" s="303"/>
      <c r="SSE52" s="303"/>
      <c r="SSF52" s="303"/>
      <c r="SSG52" s="303"/>
      <c r="SSH52" s="303"/>
      <c r="SSI52" s="303"/>
      <c r="SSJ52" s="303"/>
      <c r="SSK52" s="303"/>
      <c r="SSL52" s="303"/>
      <c r="SSM52" s="303"/>
      <c r="SSN52" s="303"/>
      <c r="SSO52" s="303"/>
      <c r="SSP52" s="303"/>
      <c r="SSQ52" s="303"/>
      <c r="SSR52" s="303"/>
      <c r="SSS52" s="303"/>
      <c r="SST52" s="303"/>
      <c r="SSU52" s="303"/>
      <c r="SSV52" s="303"/>
      <c r="SSW52" s="303"/>
      <c r="SSX52" s="303"/>
      <c r="SSY52" s="303"/>
      <c r="SSZ52" s="303"/>
      <c r="STA52" s="303"/>
      <c r="STB52" s="303"/>
      <c r="STC52" s="303"/>
      <c r="STD52" s="303"/>
      <c r="STE52" s="303"/>
      <c r="STF52" s="303"/>
      <c r="STG52" s="303"/>
      <c r="STH52" s="303"/>
      <c r="STI52" s="303"/>
      <c r="STJ52" s="303"/>
      <c r="STK52" s="303"/>
      <c r="STL52" s="303"/>
      <c r="STM52" s="303"/>
      <c r="STN52" s="303"/>
      <c r="STO52" s="303"/>
      <c r="STP52" s="303"/>
      <c r="STQ52" s="303"/>
      <c r="STR52" s="303"/>
      <c r="STS52" s="303"/>
      <c r="STT52" s="303"/>
      <c r="STU52" s="303"/>
      <c r="STV52" s="303"/>
      <c r="STW52" s="303"/>
      <c r="STX52" s="303"/>
      <c r="STY52" s="303"/>
      <c r="STZ52" s="303"/>
      <c r="SUA52" s="303"/>
      <c r="SUB52" s="303"/>
      <c r="SUC52" s="303"/>
      <c r="SUD52" s="303"/>
      <c r="SUE52" s="303"/>
      <c r="SUF52" s="303"/>
      <c r="SUG52" s="303"/>
      <c r="SUH52" s="303"/>
      <c r="SUI52" s="303"/>
      <c r="SUJ52" s="303"/>
      <c r="SUK52" s="303"/>
      <c r="SUL52" s="303"/>
      <c r="SUM52" s="303"/>
      <c r="SUN52" s="303"/>
      <c r="SUO52" s="303"/>
      <c r="SUP52" s="303"/>
      <c r="SUQ52" s="303"/>
      <c r="SUR52" s="303"/>
      <c r="SUS52" s="303"/>
      <c r="SUT52" s="303"/>
      <c r="SUU52" s="303"/>
      <c r="SUV52" s="303"/>
      <c r="SUW52" s="303"/>
      <c r="SUX52" s="303"/>
      <c r="SUY52" s="303"/>
      <c r="SUZ52" s="303"/>
      <c r="SVA52" s="303"/>
      <c r="SVB52" s="303"/>
      <c r="SVC52" s="303"/>
      <c r="SVD52" s="303"/>
      <c r="SVE52" s="303"/>
      <c r="SVF52" s="303"/>
      <c r="SVG52" s="303"/>
      <c r="SVH52" s="303"/>
      <c r="SVI52" s="303"/>
      <c r="SVJ52" s="303"/>
      <c r="SVK52" s="303"/>
      <c r="SVL52" s="303"/>
      <c r="SVM52" s="303"/>
      <c r="SVN52" s="303"/>
      <c r="SVO52" s="303"/>
      <c r="SVP52" s="303"/>
      <c r="SVQ52" s="303"/>
      <c r="SVR52" s="303"/>
      <c r="SVS52" s="303"/>
      <c r="SVT52" s="303"/>
      <c r="SVU52" s="303"/>
      <c r="SVV52" s="303"/>
      <c r="SVW52" s="303"/>
      <c r="SVX52" s="303"/>
      <c r="SVY52" s="303"/>
      <c r="SVZ52" s="303"/>
      <c r="SWA52" s="303"/>
      <c r="SWB52" s="303"/>
      <c r="SWC52" s="303"/>
      <c r="SWD52" s="303"/>
      <c r="SWE52" s="303"/>
      <c r="SWF52" s="303"/>
      <c r="SWG52" s="303"/>
      <c r="SWH52" s="303"/>
      <c r="SWI52" s="303"/>
      <c r="SWJ52" s="303"/>
      <c r="SWK52" s="303"/>
      <c r="SWL52" s="303"/>
      <c r="SWM52" s="303"/>
      <c r="SWN52" s="303"/>
      <c r="SWO52" s="303"/>
      <c r="SWP52" s="303"/>
      <c r="SWQ52" s="303"/>
      <c r="SWR52" s="303"/>
      <c r="SWS52" s="303"/>
      <c r="SWT52" s="303"/>
      <c r="SWU52" s="303"/>
      <c r="SWV52" s="303"/>
      <c r="SWW52" s="303"/>
      <c r="SWX52" s="303"/>
      <c r="SWY52" s="303"/>
      <c r="SWZ52" s="303"/>
      <c r="SXA52" s="303"/>
      <c r="SXB52" s="303"/>
      <c r="SXC52" s="303"/>
      <c r="SXD52" s="303"/>
      <c r="SXE52" s="303"/>
      <c r="SXF52" s="303"/>
      <c r="SXG52" s="303"/>
      <c r="SXH52" s="303"/>
      <c r="SXI52" s="303"/>
      <c r="SXJ52" s="303"/>
      <c r="SXK52" s="303"/>
      <c r="SXL52" s="303"/>
      <c r="SXM52" s="303"/>
      <c r="SXN52" s="303"/>
      <c r="SXO52" s="303"/>
      <c r="SXP52" s="303"/>
      <c r="SXQ52" s="303"/>
      <c r="SXR52" s="303"/>
      <c r="SXS52" s="303"/>
      <c r="SXT52" s="303"/>
      <c r="SXU52" s="303"/>
      <c r="SXV52" s="303"/>
      <c r="SXW52" s="303"/>
      <c r="SXX52" s="303"/>
      <c r="SXY52" s="303"/>
      <c r="SXZ52" s="303"/>
      <c r="SYA52" s="303"/>
      <c r="SYB52" s="303"/>
      <c r="SYC52" s="303"/>
      <c r="SYD52" s="303"/>
      <c r="SYE52" s="303"/>
      <c r="SYF52" s="303"/>
      <c r="SYG52" s="303"/>
      <c r="SYH52" s="303"/>
      <c r="SYI52" s="303"/>
      <c r="SYJ52" s="303"/>
      <c r="SYK52" s="303"/>
      <c r="SYL52" s="303"/>
      <c r="SYM52" s="303"/>
      <c r="SYN52" s="303"/>
      <c r="SYO52" s="303"/>
      <c r="SYP52" s="303"/>
      <c r="SYQ52" s="303"/>
      <c r="SYR52" s="303"/>
      <c r="SYS52" s="303"/>
      <c r="SYT52" s="303"/>
      <c r="SYU52" s="303"/>
      <c r="SYV52" s="303"/>
      <c r="SYW52" s="303"/>
      <c r="SYX52" s="303"/>
      <c r="SYY52" s="303"/>
      <c r="SYZ52" s="303"/>
      <c r="SZA52" s="303"/>
      <c r="SZB52" s="303"/>
      <c r="SZC52" s="303"/>
      <c r="SZD52" s="303"/>
      <c r="SZE52" s="303"/>
      <c r="SZF52" s="303"/>
      <c r="SZG52" s="303"/>
      <c r="SZH52" s="303"/>
      <c r="SZI52" s="303"/>
      <c r="SZJ52" s="303"/>
      <c r="SZK52" s="303"/>
      <c r="SZL52" s="303"/>
      <c r="SZM52" s="303"/>
      <c r="SZN52" s="303"/>
      <c r="SZO52" s="303"/>
      <c r="SZP52" s="303"/>
      <c r="SZQ52" s="303"/>
      <c r="SZR52" s="303"/>
      <c r="SZS52" s="303"/>
      <c r="SZT52" s="303"/>
      <c r="SZU52" s="303"/>
      <c r="SZV52" s="303"/>
      <c r="SZW52" s="303"/>
      <c r="SZX52" s="303"/>
      <c r="SZY52" s="303"/>
      <c r="SZZ52" s="303"/>
      <c r="TAA52" s="303"/>
      <c r="TAB52" s="303"/>
      <c r="TAC52" s="303"/>
      <c r="TAD52" s="303"/>
      <c r="TAE52" s="303"/>
      <c r="TAF52" s="303"/>
      <c r="TAG52" s="303"/>
      <c r="TAH52" s="303"/>
      <c r="TAI52" s="303"/>
      <c r="TAJ52" s="303"/>
      <c r="TAK52" s="303"/>
      <c r="TAL52" s="303"/>
      <c r="TAM52" s="303"/>
      <c r="TAN52" s="303"/>
      <c r="TAO52" s="303"/>
      <c r="TAP52" s="303"/>
      <c r="TAQ52" s="303"/>
      <c r="TAR52" s="303"/>
      <c r="TAS52" s="303"/>
      <c r="TAT52" s="303"/>
      <c r="TAU52" s="303"/>
      <c r="TAV52" s="303"/>
      <c r="TAW52" s="303"/>
      <c r="TAX52" s="303"/>
      <c r="TAY52" s="303"/>
      <c r="TAZ52" s="303"/>
      <c r="TBA52" s="303"/>
      <c r="TBB52" s="303"/>
      <c r="TBC52" s="303"/>
      <c r="TBD52" s="303"/>
      <c r="TBE52" s="303"/>
      <c r="TBF52" s="303"/>
      <c r="TBG52" s="303"/>
      <c r="TBH52" s="303"/>
      <c r="TBI52" s="303"/>
      <c r="TBJ52" s="303"/>
      <c r="TBK52" s="303"/>
      <c r="TBL52" s="303"/>
      <c r="TBM52" s="303"/>
      <c r="TBN52" s="303"/>
      <c r="TBO52" s="303"/>
      <c r="TBP52" s="303"/>
      <c r="TBQ52" s="303"/>
      <c r="TBR52" s="303"/>
      <c r="TBS52" s="303"/>
      <c r="TBT52" s="303"/>
      <c r="TBU52" s="303"/>
      <c r="TBV52" s="303"/>
      <c r="TBW52" s="303"/>
      <c r="TBX52" s="303"/>
      <c r="TBY52" s="303"/>
      <c r="TBZ52" s="303"/>
      <c r="TCA52" s="303"/>
      <c r="TCB52" s="303"/>
      <c r="TCC52" s="303"/>
      <c r="TCD52" s="303"/>
      <c r="TCE52" s="303"/>
      <c r="TCF52" s="303"/>
      <c r="TCG52" s="303"/>
      <c r="TCH52" s="303"/>
      <c r="TCI52" s="303"/>
      <c r="TCJ52" s="303"/>
      <c r="TCK52" s="303"/>
      <c r="TCL52" s="303"/>
      <c r="TCM52" s="303"/>
      <c r="TCN52" s="303"/>
      <c r="TCO52" s="303"/>
      <c r="TCP52" s="303"/>
      <c r="TCQ52" s="303"/>
      <c r="TCR52" s="303"/>
      <c r="TCS52" s="303"/>
      <c r="TCT52" s="303"/>
      <c r="TCU52" s="303"/>
      <c r="TCV52" s="303"/>
      <c r="TCW52" s="303"/>
      <c r="TCX52" s="303"/>
      <c r="TCY52" s="303"/>
      <c r="TCZ52" s="303"/>
      <c r="TDA52" s="303"/>
      <c r="TDB52" s="303"/>
      <c r="TDC52" s="303"/>
      <c r="TDD52" s="303"/>
      <c r="TDE52" s="303"/>
      <c r="TDF52" s="303"/>
      <c r="TDG52" s="303"/>
      <c r="TDH52" s="303"/>
      <c r="TDI52" s="303"/>
      <c r="TDJ52" s="303"/>
      <c r="TDK52" s="303"/>
      <c r="TDL52" s="303"/>
      <c r="TDM52" s="303"/>
      <c r="TDN52" s="303"/>
      <c r="TDO52" s="303"/>
      <c r="TDP52" s="303"/>
      <c r="TDQ52" s="303"/>
      <c r="TDR52" s="303"/>
      <c r="TDS52" s="303"/>
      <c r="TDT52" s="303"/>
      <c r="TDU52" s="303"/>
      <c r="TDV52" s="303"/>
      <c r="TDW52" s="303"/>
      <c r="TDX52" s="303"/>
      <c r="TDY52" s="303"/>
      <c r="TDZ52" s="303"/>
      <c r="TEA52" s="303"/>
      <c r="TEB52" s="303"/>
      <c r="TEC52" s="303"/>
      <c r="TED52" s="303"/>
      <c r="TEE52" s="303"/>
      <c r="TEF52" s="303"/>
      <c r="TEG52" s="303"/>
      <c r="TEH52" s="303"/>
      <c r="TEI52" s="303"/>
      <c r="TEJ52" s="303"/>
      <c r="TEK52" s="303"/>
      <c r="TEL52" s="303"/>
      <c r="TEM52" s="303"/>
      <c r="TEN52" s="303"/>
      <c r="TEO52" s="303"/>
      <c r="TEP52" s="303"/>
      <c r="TEQ52" s="303"/>
      <c r="TER52" s="303"/>
      <c r="TES52" s="303"/>
      <c r="TET52" s="303"/>
      <c r="TEU52" s="303"/>
      <c r="TEV52" s="303"/>
      <c r="TEW52" s="303"/>
      <c r="TEX52" s="303"/>
      <c r="TEY52" s="303"/>
      <c r="TEZ52" s="303"/>
      <c r="TFA52" s="303"/>
      <c r="TFB52" s="303"/>
      <c r="TFC52" s="303"/>
      <c r="TFD52" s="303"/>
      <c r="TFE52" s="303"/>
      <c r="TFF52" s="303"/>
      <c r="TFG52" s="303"/>
      <c r="TFH52" s="303"/>
      <c r="TFI52" s="303"/>
      <c r="TFJ52" s="303"/>
      <c r="TFK52" s="303"/>
      <c r="TFL52" s="303"/>
      <c r="TFM52" s="303"/>
      <c r="TFN52" s="303"/>
      <c r="TFO52" s="303"/>
      <c r="TFP52" s="303"/>
      <c r="TFQ52" s="303"/>
      <c r="TFR52" s="303"/>
      <c r="TFS52" s="303"/>
      <c r="TFT52" s="303"/>
      <c r="TFU52" s="303"/>
      <c r="TFV52" s="303"/>
      <c r="TFW52" s="303"/>
      <c r="TFX52" s="303"/>
      <c r="TFY52" s="303"/>
      <c r="TFZ52" s="303"/>
      <c r="TGA52" s="303"/>
      <c r="TGB52" s="303"/>
      <c r="TGC52" s="303"/>
      <c r="TGD52" s="303"/>
      <c r="TGE52" s="303"/>
      <c r="TGF52" s="303"/>
      <c r="TGG52" s="303"/>
      <c r="TGH52" s="303"/>
      <c r="TGI52" s="303"/>
      <c r="TGJ52" s="303"/>
      <c r="TGK52" s="303"/>
      <c r="TGL52" s="303"/>
      <c r="TGM52" s="303"/>
      <c r="TGN52" s="303"/>
      <c r="TGO52" s="303"/>
      <c r="TGP52" s="303"/>
      <c r="TGQ52" s="303"/>
      <c r="TGR52" s="303"/>
      <c r="TGS52" s="303"/>
      <c r="TGT52" s="303"/>
      <c r="TGU52" s="303"/>
      <c r="TGV52" s="303"/>
      <c r="TGW52" s="303"/>
      <c r="TGX52" s="303"/>
      <c r="TGY52" s="303"/>
      <c r="TGZ52" s="303"/>
      <c r="THA52" s="303"/>
      <c r="THB52" s="303"/>
      <c r="THC52" s="303"/>
      <c r="THD52" s="303"/>
      <c r="THE52" s="303"/>
      <c r="THF52" s="303"/>
      <c r="THG52" s="303"/>
      <c r="THH52" s="303"/>
      <c r="THI52" s="303"/>
      <c r="THJ52" s="303"/>
      <c r="THK52" s="303"/>
      <c r="THL52" s="303"/>
      <c r="THM52" s="303"/>
      <c r="THN52" s="303"/>
      <c r="THO52" s="303"/>
      <c r="THP52" s="303"/>
      <c r="THQ52" s="303"/>
      <c r="THR52" s="303"/>
      <c r="THS52" s="303"/>
      <c r="THT52" s="303"/>
      <c r="THU52" s="303"/>
      <c r="THV52" s="303"/>
      <c r="THW52" s="303"/>
      <c r="THX52" s="303"/>
      <c r="THY52" s="303"/>
      <c r="THZ52" s="303"/>
      <c r="TIA52" s="303"/>
      <c r="TIB52" s="303"/>
      <c r="TIC52" s="303"/>
      <c r="TID52" s="303"/>
      <c r="TIE52" s="303"/>
      <c r="TIF52" s="303"/>
      <c r="TIG52" s="303"/>
      <c r="TIH52" s="303"/>
      <c r="TII52" s="303"/>
      <c r="TIJ52" s="303"/>
      <c r="TIK52" s="303"/>
      <c r="TIL52" s="303"/>
      <c r="TIM52" s="303"/>
      <c r="TIN52" s="303"/>
      <c r="TIO52" s="303"/>
      <c r="TIP52" s="303"/>
      <c r="TIQ52" s="303"/>
      <c r="TIR52" s="303"/>
      <c r="TIS52" s="303"/>
      <c r="TIT52" s="303"/>
      <c r="TIU52" s="303"/>
      <c r="TIV52" s="303"/>
      <c r="TIW52" s="303"/>
      <c r="TIX52" s="303"/>
      <c r="TIY52" s="303"/>
      <c r="TIZ52" s="303"/>
      <c r="TJA52" s="303"/>
      <c r="TJB52" s="303"/>
      <c r="TJC52" s="303"/>
      <c r="TJD52" s="303"/>
      <c r="TJE52" s="303"/>
      <c r="TJF52" s="303"/>
      <c r="TJG52" s="303"/>
      <c r="TJH52" s="303"/>
      <c r="TJI52" s="303"/>
      <c r="TJJ52" s="303"/>
      <c r="TJK52" s="303"/>
      <c r="TJL52" s="303"/>
      <c r="TJM52" s="303"/>
      <c r="TJN52" s="303"/>
      <c r="TJO52" s="303"/>
      <c r="TJP52" s="303"/>
      <c r="TJQ52" s="303"/>
      <c r="TJR52" s="303"/>
      <c r="TJS52" s="303"/>
      <c r="TJT52" s="303"/>
      <c r="TJU52" s="303"/>
      <c r="TJV52" s="303"/>
      <c r="TJW52" s="303"/>
      <c r="TJX52" s="303"/>
      <c r="TJY52" s="303"/>
      <c r="TJZ52" s="303"/>
      <c r="TKA52" s="303"/>
      <c r="TKB52" s="303"/>
      <c r="TKC52" s="303"/>
      <c r="TKD52" s="303"/>
      <c r="TKE52" s="303"/>
      <c r="TKF52" s="303"/>
      <c r="TKG52" s="303"/>
      <c r="TKH52" s="303"/>
      <c r="TKI52" s="303"/>
      <c r="TKJ52" s="303"/>
      <c r="TKK52" s="303"/>
      <c r="TKL52" s="303"/>
      <c r="TKM52" s="303"/>
      <c r="TKN52" s="303"/>
      <c r="TKO52" s="303"/>
      <c r="TKP52" s="303"/>
      <c r="TKQ52" s="303"/>
      <c r="TKR52" s="303"/>
      <c r="TKS52" s="303"/>
      <c r="TKT52" s="303"/>
      <c r="TKU52" s="303"/>
      <c r="TKV52" s="303"/>
      <c r="TKW52" s="303"/>
      <c r="TKX52" s="303"/>
      <c r="TKY52" s="303"/>
      <c r="TKZ52" s="303"/>
      <c r="TLA52" s="303"/>
      <c r="TLB52" s="303"/>
      <c r="TLC52" s="303"/>
      <c r="TLD52" s="303"/>
      <c r="TLE52" s="303"/>
      <c r="TLF52" s="303"/>
      <c r="TLG52" s="303"/>
      <c r="TLH52" s="303"/>
      <c r="TLI52" s="303"/>
      <c r="TLJ52" s="303"/>
      <c r="TLK52" s="303"/>
      <c r="TLL52" s="303"/>
      <c r="TLM52" s="303"/>
      <c r="TLN52" s="303"/>
      <c r="TLO52" s="303"/>
      <c r="TLP52" s="303"/>
      <c r="TLQ52" s="303"/>
      <c r="TLR52" s="303"/>
      <c r="TLS52" s="303"/>
      <c r="TLT52" s="303"/>
      <c r="TLU52" s="303"/>
      <c r="TLV52" s="303"/>
      <c r="TLW52" s="303"/>
      <c r="TLX52" s="303"/>
      <c r="TLY52" s="303"/>
      <c r="TLZ52" s="303"/>
      <c r="TMA52" s="303"/>
      <c r="TMB52" s="303"/>
      <c r="TMC52" s="303"/>
      <c r="TMD52" s="303"/>
      <c r="TME52" s="303"/>
      <c r="TMF52" s="303"/>
      <c r="TMG52" s="303"/>
      <c r="TMH52" s="303"/>
      <c r="TMI52" s="303"/>
      <c r="TMJ52" s="303"/>
      <c r="TMK52" s="303"/>
      <c r="TML52" s="303"/>
      <c r="TMM52" s="303"/>
      <c r="TMN52" s="303"/>
      <c r="TMO52" s="303"/>
      <c r="TMP52" s="303"/>
      <c r="TMQ52" s="303"/>
      <c r="TMR52" s="303"/>
      <c r="TMS52" s="303"/>
      <c r="TMT52" s="303"/>
      <c r="TMU52" s="303"/>
      <c r="TMV52" s="303"/>
      <c r="TMW52" s="303"/>
      <c r="TMX52" s="303"/>
      <c r="TMY52" s="303"/>
      <c r="TMZ52" s="303"/>
      <c r="TNA52" s="303"/>
      <c r="TNB52" s="303"/>
      <c r="TNC52" s="303"/>
      <c r="TND52" s="303"/>
      <c r="TNE52" s="303"/>
      <c r="TNF52" s="303"/>
      <c r="TNG52" s="303"/>
      <c r="TNH52" s="303"/>
      <c r="TNI52" s="303"/>
      <c r="TNJ52" s="303"/>
      <c r="TNK52" s="303"/>
      <c r="TNL52" s="303"/>
      <c r="TNM52" s="303"/>
      <c r="TNN52" s="303"/>
      <c r="TNO52" s="303"/>
      <c r="TNP52" s="303"/>
      <c r="TNQ52" s="303"/>
      <c r="TNR52" s="303"/>
      <c r="TNS52" s="303"/>
      <c r="TNT52" s="303"/>
      <c r="TNU52" s="303"/>
      <c r="TNV52" s="303"/>
      <c r="TNW52" s="303"/>
      <c r="TNX52" s="303"/>
      <c r="TNY52" s="303"/>
      <c r="TNZ52" s="303"/>
      <c r="TOA52" s="303"/>
      <c r="TOB52" s="303"/>
      <c r="TOC52" s="303"/>
      <c r="TOD52" s="303"/>
      <c r="TOE52" s="303"/>
      <c r="TOF52" s="303"/>
      <c r="TOG52" s="303"/>
      <c r="TOH52" s="303"/>
      <c r="TOI52" s="303"/>
      <c r="TOJ52" s="303"/>
      <c r="TOK52" s="303"/>
      <c r="TOL52" s="303"/>
      <c r="TOM52" s="303"/>
      <c r="TON52" s="303"/>
      <c r="TOO52" s="303"/>
      <c r="TOP52" s="303"/>
      <c r="TOQ52" s="303"/>
      <c r="TOR52" s="303"/>
      <c r="TOS52" s="303"/>
      <c r="TOT52" s="303"/>
      <c r="TOU52" s="303"/>
      <c r="TOV52" s="303"/>
      <c r="TOW52" s="303"/>
      <c r="TOX52" s="303"/>
      <c r="TOY52" s="303"/>
      <c r="TOZ52" s="303"/>
      <c r="TPA52" s="303"/>
      <c r="TPB52" s="303"/>
      <c r="TPC52" s="303"/>
      <c r="TPD52" s="303"/>
      <c r="TPE52" s="303"/>
      <c r="TPF52" s="303"/>
      <c r="TPG52" s="303"/>
      <c r="TPH52" s="303"/>
      <c r="TPI52" s="303"/>
      <c r="TPJ52" s="303"/>
      <c r="TPK52" s="303"/>
      <c r="TPL52" s="303"/>
      <c r="TPM52" s="303"/>
      <c r="TPN52" s="303"/>
      <c r="TPO52" s="303"/>
      <c r="TPP52" s="303"/>
      <c r="TPQ52" s="303"/>
      <c r="TPR52" s="303"/>
      <c r="TPS52" s="303"/>
      <c r="TPT52" s="303"/>
      <c r="TPU52" s="303"/>
      <c r="TPV52" s="303"/>
      <c r="TPW52" s="303"/>
      <c r="TPX52" s="303"/>
      <c r="TPY52" s="303"/>
      <c r="TPZ52" s="303"/>
      <c r="TQA52" s="303"/>
      <c r="TQB52" s="303"/>
      <c r="TQC52" s="303"/>
      <c r="TQD52" s="303"/>
      <c r="TQE52" s="303"/>
      <c r="TQF52" s="303"/>
      <c r="TQG52" s="303"/>
      <c r="TQH52" s="303"/>
      <c r="TQI52" s="303"/>
      <c r="TQJ52" s="303"/>
      <c r="TQK52" s="303"/>
      <c r="TQL52" s="303"/>
      <c r="TQM52" s="303"/>
      <c r="TQN52" s="303"/>
      <c r="TQO52" s="303"/>
      <c r="TQP52" s="303"/>
      <c r="TQQ52" s="303"/>
      <c r="TQR52" s="303"/>
      <c r="TQS52" s="303"/>
      <c r="TQT52" s="303"/>
      <c r="TQU52" s="303"/>
      <c r="TQV52" s="303"/>
      <c r="TQW52" s="303"/>
      <c r="TQX52" s="303"/>
      <c r="TQY52" s="303"/>
      <c r="TQZ52" s="303"/>
      <c r="TRA52" s="303"/>
      <c r="TRB52" s="303"/>
      <c r="TRC52" s="303"/>
      <c r="TRD52" s="303"/>
      <c r="TRE52" s="303"/>
      <c r="TRF52" s="303"/>
      <c r="TRG52" s="303"/>
      <c r="TRH52" s="303"/>
      <c r="TRI52" s="303"/>
      <c r="TRJ52" s="303"/>
      <c r="TRK52" s="303"/>
      <c r="TRL52" s="303"/>
      <c r="TRM52" s="303"/>
      <c r="TRN52" s="303"/>
      <c r="TRO52" s="303"/>
      <c r="TRP52" s="303"/>
      <c r="TRQ52" s="303"/>
      <c r="TRR52" s="303"/>
      <c r="TRS52" s="303"/>
      <c r="TRT52" s="303"/>
      <c r="TRU52" s="303"/>
      <c r="TRV52" s="303"/>
      <c r="TRW52" s="303"/>
      <c r="TRX52" s="303"/>
      <c r="TRY52" s="303"/>
      <c r="TRZ52" s="303"/>
      <c r="TSA52" s="303"/>
      <c r="TSB52" s="303"/>
      <c r="TSC52" s="303"/>
      <c r="TSD52" s="303"/>
      <c r="TSE52" s="303"/>
      <c r="TSF52" s="303"/>
      <c r="TSG52" s="303"/>
      <c r="TSH52" s="303"/>
      <c r="TSI52" s="303"/>
      <c r="TSJ52" s="303"/>
      <c r="TSK52" s="303"/>
      <c r="TSL52" s="303"/>
      <c r="TSM52" s="303"/>
      <c r="TSN52" s="303"/>
      <c r="TSO52" s="303"/>
      <c r="TSP52" s="303"/>
      <c r="TSQ52" s="303"/>
      <c r="TSR52" s="303"/>
      <c r="TSS52" s="303"/>
      <c r="TST52" s="303"/>
      <c r="TSU52" s="303"/>
      <c r="TSV52" s="303"/>
      <c r="TSW52" s="303"/>
      <c r="TSX52" s="303"/>
      <c r="TSY52" s="303"/>
      <c r="TSZ52" s="303"/>
      <c r="TTA52" s="303"/>
      <c r="TTB52" s="303"/>
      <c r="TTC52" s="303"/>
      <c r="TTD52" s="303"/>
      <c r="TTE52" s="303"/>
      <c r="TTF52" s="303"/>
      <c r="TTG52" s="303"/>
      <c r="TTH52" s="303"/>
      <c r="TTI52" s="303"/>
      <c r="TTJ52" s="303"/>
      <c r="TTK52" s="303"/>
      <c r="TTL52" s="303"/>
      <c r="TTM52" s="303"/>
      <c r="TTN52" s="303"/>
      <c r="TTO52" s="303"/>
      <c r="TTP52" s="303"/>
      <c r="TTQ52" s="303"/>
      <c r="TTR52" s="303"/>
      <c r="TTS52" s="303"/>
      <c r="TTT52" s="303"/>
      <c r="TTU52" s="303"/>
      <c r="TTV52" s="303"/>
      <c r="TTW52" s="303"/>
      <c r="TTX52" s="303"/>
      <c r="TTY52" s="303"/>
      <c r="TTZ52" s="303"/>
      <c r="TUA52" s="303"/>
      <c r="TUB52" s="303"/>
      <c r="TUC52" s="303"/>
      <c r="TUD52" s="303"/>
      <c r="TUE52" s="303"/>
      <c r="TUF52" s="303"/>
      <c r="TUG52" s="303"/>
      <c r="TUH52" s="303"/>
      <c r="TUI52" s="303"/>
      <c r="TUJ52" s="303"/>
      <c r="TUK52" s="303"/>
      <c r="TUL52" s="303"/>
      <c r="TUM52" s="303"/>
      <c r="TUN52" s="303"/>
      <c r="TUO52" s="303"/>
      <c r="TUP52" s="303"/>
      <c r="TUQ52" s="303"/>
      <c r="TUR52" s="303"/>
      <c r="TUS52" s="303"/>
      <c r="TUT52" s="303"/>
      <c r="TUU52" s="303"/>
      <c r="TUV52" s="303"/>
      <c r="TUW52" s="303"/>
      <c r="TUX52" s="303"/>
      <c r="TUY52" s="303"/>
      <c r="TUZ52" s="303"/>
      <c r="TVA52" s="303"/>
      <c r="TVB52" s="303"/>
      <c r="TVC52" s="303"/>
      <c r="TVD52" s="303"/>
      <c r="TVE52" s="303"/>
      <c r="TVF52" s="303"/>
      <c r="TVG52" s="303"/>
      <c r="TVH52" s="303"/>
      <c r="TVI52" s="303"/>
      <c r="TVJ52" s="303"/>
      <c r="TVK52" s="303"/>
      <c r="TVL52" s="303"/>
      <c r="TVM52" s="303"/>
      <c r="TVN52" s="303"/>
      <c r="TVO52" s="303"/>
      <c r="TVP52" s="303"/>
      <c r="TVQ52" s="303"/>
      <c r="TVR52" s="303"/>
      <c r="TVS52" s="303"/>
      <c r="TVT52" s="303"/>
      <c r="TVU52" s="303"/>
      <c r="TVV52" s="303"/>
      <c r="TVW52" s="303"/>
      <c r="TVX52" s="303"/>
      <c r="TVY52" s="303"/>
      <c r="TVZ52" s="303"/>
      <c r="TWA52" s="303"/>
      <c r="TWB52" s="303"/>
      <c r="TWC52" s="303"/>
      <c r="TWD52" s="303"/>
      <c r="TWE52" s="303"/>
      <c r="TWF52" s="303"/>
      <c r="TWG52" s="303"/>
      <c r="TWH52" s="303"/>
      <c r="TWI52" s="303"/>
      <c r="TWJ52" s="303"/>
      <c r="TWK52" s="303"/>
      <c r="TWL52" s="303"/>
      <c r="TWM52" s="303"/>
      <c r="TWN52" s="303"/>
      <c r="TWO52" s="303"/>
      <c r="TWP52" s="303"/>
      <c r="TWQ52" s="303"/>
      <c r="TWR52" s="303"/>
      <c r="TWS52" s="303"/>
      <c r="TWT52" s="303"/>
      <c r="TWU52" s="303"/>
      <c r="TWV52" s="303"/>
      <c r="TWW52" s="303"/>
      <c r="TWX52" s="303"/>
      <c r="TWY52" s="303"/>
      <c r="TWZ52" s="303"/>
      <c r="TXA52" s="303"/>
      <c r="TXB52" s="303"/>
      <c r="TXC52" s="303"/>
      <c r="TXD52" s="303"/>
      <c r="TXE52" s="303"/>
      <c r="TXF52" s="303"/>
      <c r="TXG52" s="303"/>
      <c r="TXH52" s="303"/>
      <c r="TXI52" s="303"/>
      <c r="TXJ52" s="303"/>
      <c r="TXK52" s="303"/>
      <c r="TXL52" s="303"/>
      <c r="TXM52" s="303"/>
      <c r="TXN52" s="303"/>
      <c r="TXO52" s="303"/>
      <c r="TXP52" s="303"/>
      <c r="TXQ52" s="303"/>
      <c r="TXR52" s="303"/>
      <c r="TXS52" s="303"/>
      <c r="TXT52" s="303"/>
      <c r="TXU52" s="303"/>
      <c r="TXV52" s="303"/>
      <c r="TXW52" s="303"/>
      <c r="TXX52" s="303"/>
      <c r="TXY52" s="303"/>
      <c r="TXZ52" s="303"/>
      <c r="TYA52" s="303"/>
      <c r="TYB52" s="303"/>
      <c r="TYC52" s="303"/>
      <c r="TYD52" s="303"/>
      <c r="TYE52" s="303"/>
      <c r="TYF52" s="303"/>
      <c r="TYG52" s="303"/>
      <c r="TYH52" s="303"/>
      <c r="TYI52" s="303"/>
      <c r="TYJ52" s="303"/>
      <c r="TYK52" s="303"/>
      <c r="TYL52" s="303"/>
      <c r="TYM52" s="303"/>
      <c r="TYN52" s="303"/>
      <c r="TYO52" s="303"/>
      <c r="TYP52" s="303"/>
      <c r="TYQ52" s="303"/>
      <c r="TYR52" s="303"/>
      <c r="TYS52" s="303"/>
      <c r="TYT52" s="303"/>
      <c r="TYU52" s="303"/>
      <c r="TYV52" s="303"/>
      <c r="TYW52" s="303"/>
      <c r="TYX52" s="303"/>
      <c r="TYY52" s="303"/>
      <c r="TYZ52" s="303"/>
      <c r="TZA52" s="303"/>
      <c r="TZB52" s="303"/>
      <c r="TZC52" s="303"/>
      <c r="TZD52" s="303"/>
      <c r="TZE52" s="303"/>
      <c r="TZF52" s="303"/>
      <c r="TZG52" s="303"/>
      <c r="TZH52" s="303"/>
      <c r="TZI52" s="303"/>
      <c r="TZJ52" s="303"/>
      <c r="TZK52" s="303"/>
      <c r="TZL52" s="303"/>
      <c r="TZM52" s="303"/>
      <c r="TZN52" s="303"/>
      <c r="TZO52" s="303"/>
      <c r="TZP52" s="303"/>
      <c r="TZQ52" s="303"/>
      <c r="TZR52" s="303"/>
      <c r="TZS52" s="303"/>
      <c r="TZT52" s="303"/>
      <c r="TZU52" s="303"/>
      <c r="TZV52" s="303"/>
      <c r="TZW52" s="303"/>
      <c r="TZX52" s="303"/>
      <c r="TZY52" s="303"/>
      <c r="TZZ52" s="303"/>
      <c r="UAA52" s="303"/>
      <c r="UAB52" s="303"/>
      <c r="UAC52" s="303"/>
      <c r="UAD52" s="303"/>
      <c r="UAE52" s="303"/>
      <c r="UAF52" s="303"/>
      <c r="UAG52" s="303"/>
      <c r="UAH52" s="303"/>
      <c r="UAI52" s="303"/>
      <c r="UAJ52" s="303"/>
      <c r="UAK52" s="303"/>
      <c r="UAL52" s="303"/>
      <c r="UAM52" s="303"/>
      <c r="UAN52" s="303"/>
      <c r="UAO52" s="303"/>
      <c r="UAP52" s="303"/>
      <c r="UAQ52" s="303"/>
      <c r="UAR52" s="303"/>
      <c r="UAS52" s="303"/>
      <c r="UAT52" s="303"/>
      <c r="UAU52" s="303"/>
      <c r="UAV52" s="303"/>
      <c r="UAW52" s="303"/>
      <c r="UAX52" s="303"/>
      <c r="UAY52" s="303"/>
      <c r="UAZ52" s="303"/>
      <c r="UBA52" s="303"/>
      <c r="UBB52" s="303"/>
      <c r="UBC52" s="303"/>
      <c r="UBD52" s="303"/>
      <c r="UBE52" s="303"/>
      <c r="UBF52" s="303"/>
      <c r="UBG52" s="303"/>
      <c r="UBH52" s="303"/>
      <c r="UBI52" s="303"/>
      <c r="UBJ52" s="303"/>
      <c r="UBK52" s="303"/>
      <c r="UBL52" s="303"/>
      <c r="UBM52" s="303"/>
      <c r="UBN52" s="303"/>
      <c r="UBO52" s="303"/>
      <c r="UBP52" s="303"/>
      <c r="UBQ52" s="303"/>
      <c r="UBR52" s="303"/>
      <c r="UBS52" s="303"/>
      <c r="UBT52" s="303"/>
      <c r="UBU52" s="303"/>
      <c r="UBV52" s="303"/>
      <c r="UBW52" s="303"/>
      <c r="UBX52" s="303"/>
      <c r="UBY52" s="303"/>
      <c r="UBZ52" s="303"/>
      <c r="UCA52" s="303"/>
      <c r="UCB52" s="303"/>
      <c r="UCC52" s="303"/>
      <c r="UCD52" s="303"/>
      <c r="UCE52" s="303"/>
      <c r="UCF52" s="303"/>
      <c r="UCG52" s="303"/>
      <c r="UCH52" s="303"/>
      <c r="UCI52" s="303"/>
      <c r="UCJ52" s="303"/>
      <c r="UCK52" s="303"/>
      <c r="UCL52" s="303"/>
      <c r="UCM52" s="303"/>
      <c r="UCN52" s="303"/>
      <c r="UCO52" s="303"/>
      <c r="UCP52" s="303"/>
      <c r="UCQ52" s="303"/>
      <c r="UCR52" s="303"/>
      <c r="UCS52" s="303"/>
      <c r="UCT52" s="303"/>
      <c r="UCU52" s="303"/>
      <c r="UCV52" s="303"/>
      <c r="UCW52" s="303"/>
      <c r="UCX52" s="303"/>
      <c r="UCY52" s="303"/>
      <c r="UCZ52" s="303"/>
      <c r="UDA52" s="303"/>
      <c r="UDB52" s="303"/>
      <c r="UDC52" s="303"/>
      <c r="UDD52" s="303"/>
      <c r="UDE52" s="303"/>
      <c r="UDF52" s="303"/>
      <c r="UDG52" s="303"/>
      <c r="UDH52" s="303"/>
      <c r="UDI52" s="303"/>
      <c r="UDJ52" s="303"/>
      <c r="UDK52" s="303"/>
      <c r="UDL52" s="303"/>
      <c r="UDM52" s="303"/>
      <c r="UDN52" s="303"/>
      <c r="UDO52" s="303"/>
      <c r="UDP52" s="303"/>
      <c r="UDQ52" s="303"/>
      <c r="UDR52" s="303"/>
      <c r="UDS52" s="303"/>
      <c r="UDT52" s="303"/>
      <c r="UDU52" s="303"/>
      <c r="UDV52" s="303"/>
      <c r="UDW52" s="303"/>
      <c r="UDX52" s="303"/>
      <c r="UDY52" s="303"/>
      <c r="UDZ52" s="303"/>
      <c r="UEA52" s="303"/>
      <c r="UEB52" s="303"/>
      <c r="UEC52" s="303"/>
      <c r="UED52" s="303"/>
      <c r="UEE52" s="303"/>
      <c r="UEF52" s="303"/>
      <c r="UEG52" s="303"/>
      <c r="UEH52" s="303"/>
      <c r="UEI52" s="303"/>
      <c r="UEJ52" s="303"/>
      <c r="UEK52" s="303"/>
      <c r="UEL52" s="303"/>
      <c r="UEM52" s="303"/>
      <c r="UEN52" s="303"/>
      <c r="UEO52" s="303"/>
      <c r="UEP52" s="303"/>
      <c r="UEQ52" s="303"/>
      <c r="UER52" s="303"/>
      <c r="UES52" s="303"/>
      <c r="UET52" s="303"/>
      <c r="UEU52" s="303"/>
      <c r="UEV52" s="303"/>
      <c r="UEW52" s="303"/>
      <c r="UEX52" s="303"/>
      <c r="UEY52" s="303"/>
      <c r="UEZ52" s="303"/>
      <c r="UFA52" s="303"/>
      <c r="UFB52" s="303"/>
      <c r="UFC52" s="303"/>
      <c r="UFD52" s="303"/>
      <c r="UFE52" s="303"/>
      <c r="UFF52" s="303"/>
      <c r="UFG52" s="303"/>
      <c r="UFH52" s="303"/>
      <c r="UFI52" s="303"/>
      <c r="UFJ52" s="303"/>
      <c r="UFK52" s="303"/>
      <c r="UFL52" s="303"/>
      <c r="UFM52" s="303"/>
      <c r="UFN52" s="303"/>
      <c r="UFO52" s="303"/>
      <c r="UFP52" s="303"/>
      <c r="UFQ52" s="303"/>
      <c r="UFR52" s="303"/>
      <c r="UFS52" s="303"/>
      <c r="UFT52" s="303"/>
      <c r="UFU52" s="303"/>
      <c r="UFV52" s="303"/>
      <c r="UFW52" s="303"/>
      <c r="UFX52" s="303"/>
      <c r="UFY52" s="303"/>
      <c r="UFZ52" s="303"/>
      <c r="UGA52" s="303"/>
      <c r="UGB52" s="303"/>
      <c r="UGC52" s="303"/>
      <c r="UGD52" s="303"/>
      <c r="UGE52" s="303"/>
      <c r="UGF52" s="303"/>
      <c r="UGG52" s="303"/>
      <c r="UGH52" s="303"/>
      <c r="UGI52" s="303"/>
      <c r="UGJ52" s="303"/>
      <c r="UGK52" s="303"/>
      <c r="UGL52" s="303"/>
      <c r="UGM52" s="303"/>
      <c r="UGN52" s="303"/>
      <c r="UGO52" s="303"/>
      <c r="UGP52" s="303"/>
      <c r="UGQ52" s="303"/>
      <c r="UGR52" s="303"/>
      <c r="UGS52" s="303"/>
      <c r="UGT52" s="303"/>
      <c r="UGU52" s="303"/>
      <c r="UGV52" s="303"/>
      <c r="UGW52" s="303"/>
      <c r="UGX52" s="303"/>
      <c r="UGY52" s="303"/>
      <c r="UGZ52" s="303"/>
      <c r="UHA52" s="303"/>
      <c r="UHB52" s="303"/>
      <c r="UHC52" s="303"/>
      <c r="UHD52" s="303"/>
      <c r="UHE52" s="303"/>
      <c r="UHF52" s="303"/>
      <c r="UHG52" s="303"/>
      <c r="UHH52" s="303"/>
      <c r="UHI52" s="303"/>
      <c r="UHJ52" s="303"/>
      <c r="UHK52" s="303"/>
      <c r="UHL52" s="303"/>
      <c r="UHM52" s="303"/>
      <c r="UHN52" s="303"/>
      <c r="UHO52" s="303"/>
      <c r="UHP52" s="303"/>
      <c r="UHQ52" s="303"/>
      <c r="UHR52" s="303"/>
      <c r="UHS52" s="303"/>
      <c r="UHT52" s="303"/>
      <c r="UHU52" s="303"/>
      <c r="UHV52" s="303"/>
      <c r="UHW52" s="303"/>
      <c r="UHX52" s="303"/>
      <c r="UHY52" s="303"/>
      <c r="UHZ52" s="303"/>
      <c r="UIA52" s="303"/>
      <c r="UIB52" s="303"/>
      <c r="UIC52" s="303"/>
      <c r="UID52" s="303"/>
      <c r="UIE52" s="303"/>
      <c r="UIF52" s="303"/>
      <c r="UIG52" s="303"/>
      <c r="UIH52" s="303"/>
      <c r="UII52" s="303"/>
      <c r="UIJ52" s="303"/>
      <c r="UIK52" s="303"/>
      <c r="UIL52" s="303"/>
      <c r="UIM52" s="303"/>
      <c r="UIN52" s="303"/>
      <c r="UIO52" s="303"/>
      <c r="UIP52" s="303"/>
      <c r="UIQ52" s="303"/>
      <c r="UIR52" s="303"/>
      <c r="UIS52" s="303"/>
      <c r="UIT52" s="303"/>
      <c r="UIU52" s="303"/>
      <c r="UIV52" s="303"/>
      <c r="UIW52" s="303"/>
      <c r="UIX52" s="303"/>
      <c r="UIY52" s="303"/>
      <c r="UIZ52" s="303"/>
      <c r="UJA52" s="303"/>
      <c r="UJB52" s="303"/>
      <c r="UJC52" s="303"/>
      <c r="UJD52" s="303"/>
      <c r="UJE52" s="303"/>
      <c r="UJF52" s="303"/>
      <c r="UJG52" s="303"/>
      <c r="UJH52" s="303"/>
      <c r="UJI52" s="303"/>
      <c r="UJJ52" s="303"/>
      <c r="UJK52" s="303"/>
      <c r="UJL52" s="303"/>
      <c r="UJM52" s="303"/>
      <c r="UJN52" s="303"/>
      <c r="UJO52" s="303"/>
      <c r="UJP52" s="303"/>
      <c r="UJQ52" s="303"/>
      <c r="UJR52" s="303"/>
      <c r="UJS52" s="303"/>
      <c r="UJT52" s="303"/>
      <c r="UJU52" s="303"/>
      <c r="UJV52" s="303"/>
      <c r="UJW52" s="303"/>
      <c r="UJX52" s="303"/>
      <c r="UJY52" s="303"/>
      <c r="UJZ52" s="303"/>
      <c r="UKA52" s="303"/>
      <c r="UKB52" s="303"/>
      <c r="UKC52" s="303"/>
      <c r="UKD52" s="303"/>
      <c r="UKE52" s="303"/>
      <c r="UKF52" s="303"/>
      <c r="UKG52" s="303"/>
      <c r="UKH52" s="303"/>
      <c r="UKI52" s="303"/>
      <c r="UKJ52" s="303"/>
      <c r="UKK52" s="303"/>
      <c r="UKL52" s="303"/>
      <c r="UKM52" s="303"/>
      <c r="UKN52" s="303"/>
      <c r="UKO52" s="303"/>
      <c r="UKP52" s="303"/>
      <c r="UKQ52" s="303"/>
      <c r="UKR52" s="303"/>
      <c r="UKS52" s="303"/>
      <c r="UKT52" s="303"/>
      <c r="UKU52" s="303"/>
      <c r="UKV52" s="303"/>
      <c r="UKW52" s="303"/>
      <c r="UKX52" s="303"/>
      <c r="UKY52" s="303"/>
      <c r="UKZ52" s="303"/>
      <c r="ULA52" s="303"/>
      <c r="ULB52" s="303"/>
      <c r="ULC52" s="303"/>
      <c r="ULD52" s="303"/>
      <c r="ULE52" s="303"/>
      <c r="ULF52" s="303"/>
      <c r="ULG52" s="303"/>
      <c r="ULH52" s="303"/>
      <c r="ULI52" s="303"/>
      <c r="ULJ52" s="303"/>
      <c r="ULK52" s="303"/>
      <c r="ULL52" s="303"/>
      <c r="ULM52" s="303"/>
      <c r="ULN52" s="303"/>
      <c r="ULO52" s="303"/>
      <c r="ULP52" s="303"/>
      <c r="ULQ52" s="303"/>
      <c r="ULR52" s="303"/>
      <c r="ULS52" s="303"/>
      <c r="ULT52" s="303"/>
      <c r="ULU52" s="303"/>
      <c r="ULV52" s="303"/>
      <c r="ULW52" s="303"/>
      <c r="ULX52" s="303"/>
      <c r="ULY52" s="303"/>
      <c r="ULZ52" s="303"/>
      <c r="UMA52" s="303"/>
      <c r="UMB52" s="303"/>
      <c r="UMC52" s="303"/>
      <c r="UMD52" s="303"/>
      <c r="UME52" s="303"/>
      <c r="UMF52" s="303"/>
      <c r="UMG52" s="303"/>
      <c r="UMH52" s="303"/>
      <c r="UMI52" s="303"/>
      <c r="UMJ52" s="303"/>
      <c r="UMK52" s="303"/>
      <c r="UML52" s="303"/>
      <c r="UMM52" s="303"/>
      <c r="UMN52" s="303"/>
      <c r="UMO52" s="303"/>
      <c r="UMP52" s="303"/>
      <c r="UMQ52" s="303"/>
      <c r="UMR52" s="303"/>
      <c r="UMS52" s="303"/>
      <c r="UMT52" s="303"/>
      <c r="UMU52" s="303"/>
      <c r="UMV52" s="303"/>
      <c r="UMW52" s="303"/>
      <c r="UMX52" s="303"/>
      <c r="UMY52" s="303"/>
      <c r="UMZ52" s="303"/>
      <c r="UNA52" s="303"/>
      <c r="UNB52" s="303"/>
      <c r="UNC52" s="303"/>
      <c r="UND52" s="303"/>
      <c r="UNE52" s="303"/>
      <c r="UNF52" s="303"/>
      <c r="UNG52" s="303"/>
      <c r="UNH52" s="303"/>
      <c r="UNI52" s="303"/>
      <c r="UNJ52" s="303"/>
      <c r="UNK52" s="303"/>
      <c r="UNL52" s="303"/>
      <c r="UNM52" s="303"/>
      <c r="UNN52" s="303"/>
      <c r="UNO52" s="303"/>
      <c r="UNP52" s="303"/>
      <c r="UNQ52" s="303"/>
      <c r="UNR52" s="303"/>
      <c r="UNS52" s="303"/>
      <c r="UNT52" s="303"/>
      <c r="UNU52" s="303"/>
      <c r="UNV52" s="303"/>
      <c r="UNW52" s="303"/>
      <c r="UNX52" s="303"/>
      <c r="UNY52" s="303"/>
      <c r="UNZ52" s="303"/>
      <c r="UOA52" s="303"/>
      <c r="UOB52" s="303"/>
      <c r="UOC52" s="303"/>
      <c r="UOD52" s="303"/>
      <c r="UOE52" s="303"/>
      <c r="UOF52" s="303"/>
      <c r="UOG52" s="303"/>
      <c r="UOH52" s="303"/>
      <c r="UOI52" s="303"/>
      <c r="UOJ52" s="303"/>
      <c r="UOK52" s="303"/>
      <c r="UOL52" s="303"/>
      <c r="UOM52" s="303"/>
      <c r="UON52" s="303"/>
      <c r="UOO52" s="303"/>
      <c r="UOP52" s="303"/>
      <c r="UOQ52" s="303"/>
      <c r="UOR52" s="303"/>
      <c r="UOS52" s="303"/>
      <c r="UOT52" s="303"/>
      <c r="UOU52" s="303"/>
      <c r="UOV52" s="303"/>
      <c r="UOW52" s="303"/>
      <c r="UOX52" s="303"/>
      <c r="UOY52" s="303"/>
      <c r="UOZ52" s="303"/>
      <c r="UPA52" s="303"/>
      <c r="UPB52" s="303"/>
      <c r="UPC52" s="303"/>
      <c r="UPD52" s="303"/>
      <c r="UPE52" s="303"/>
      <c r="UPF52" s="303"/>
      <c r="UPG52" s="303"/>
      <c r="UPH52" s="303"/>
      <c r="UPI52" s="303"/>
      <c r="UPJ52" s="303"/>
      <c r="UPK52" s="303"/>
      <c r="UPL52" s="303"/>
      <c r="UPM52" s="303"/>
      <c r="UPN52" s="303"/>
      <c r="UPO52" s="303"/>
      <c r="UPP52" s="303"/>
      <c r="UPQ52" s="303"/>
      <c r="UPR52" s="303"/>
      <c r="UPS52" s="303"/>
      <c r="UPT52" s="303"/>
      <c r="UPU52" s="303"/>
      <c r="UPV52" s="303"/>
      <c r="UPW52" s="303"/>
      <c r="UPX52" s="303"/>
      <c r="UPY52" s="303"/>
      <c r="UPZ52" s="303"/>
      <c r="UQA52" s="303"/>
      <c r="UQB52" s="303"/>
      <c r="UQC52" s="303"/>
      <c r="UQD52" s="303"/>
      <c r="UQE52" s="303"/>
      <c r="UQF52" s="303"/>
      <c r="UQG52" s="303"/>
      <c r="UQH52" s="303"/>
      <c r="UQI52" s="303"/>
      <c r="UQJ52" s="303"/>
      <c r="UQK52" s="303"/>
      <c r="UQL52" s="303"/>
      <c r="UQM52" s="303"/>
      <c r="UQN52" s="303"/>
      <c r="UQO52" s="303"/>
      <c r="UQP52" s="303"/>
      <c r="UQQ52" s="303"/>
      <c r="UQR52" s="303"/>
      <c r="UQS52" s="303"/>
      <c r="UQT52" s="303"/>
      <c r="UQU52" s="303"/>
      <c r="UQV52" s="303"/>
      <c r="UQW52" s="303"/>
      <c r="UQX52" s="303"/>
      <c r="UQY52" s="303"/>
      <c r="UQZ52" s="303"/>
      <c r="URA52" s="303"/>
      <c r="URB52" s="303"/>
      <c r="URC52" s="303"/>
      <c r="URD52" s="303"/>
      <c r="URE52" s="303"/>
      <c r="URF52" s="303"/>
      <c r="URG52" s="303"/>
      <c r="URH52" s="303"/>
      <c r="URI52" s="303"/>
      <c r="URJ52" s="303"/>
      <c r="URK52" s="303"/>
      <c r="URL52" s="303"/>
      <c r="URM52" s="303"/>
      <c r="URN52" s="303"/>
      <c r="URO52" s="303"/>
      <c r="URP52" s="303"/>
      <c r="URQ52" s="303"/>
      <c r="URR52" s="303"/>
      <c r="URS52" s="303"/>
      <c r="URT52" s="303"/>
      <c r="URU52" s="303"/>
      <c r="URV52" s="303"/>
      <c r="URW52" s="303"/>
      <c r="URX52" s="303"/>
      <c r="URY52" s="303"/>
      <c r="URZ52" s="303"/>
      <c r="USA52" s="303"/>
      <c r="USB52" s="303"/>
      <c r="USC52" s="303"/>
      <c r="USD52" s="303"/>
      <c r="USE52" s="303"/>
      <c r="USF52" s="303"/>
      <c r="USG52" s="303"/>
      <c r="USH52" s="303"/>
      <c r="USI52" s="303"/>
      <c r="USJ52" s="303"/>
      <c r="USK52" s="303"/>
      <c r="USL52" s="303"/>
      <c r="USM52" s="303"/>
      <c r="USN52" s="303"/>
      <c r="USO52" s="303"/>
      <c r="USP52" s="303"/>
      <c r="USQ52" s="303"/>
      <c r="USR52" s="303"/>
      <c r="USS52" s="303"/>
      <c r="UST52" s="303"/>
      <c r="USU52" s="303"/>
      <c r="USV52" s="303"/>
      <c r="USW52" s="303"/>
      <c r="USX52" s="303"/>
      <c r="USY52" s="303"/>
      <c r="USZ52" s="303"/>
      <c r="UTA52" s="303"/>
      <c r="UTB52" s="303"/>
      <c r="UTC52" s="303"/>
      <c r="UTD52" s="303"/>
      <c r="UTE52" s="303"/>
      <c r="UTF52" s="303"/>
      <c r="UTG52" s="303"/>
      <c r="UTH52" s="303"/>
      <c r="UTI52" s="303"/>
      <c r="UTJ52" s="303"/>
      <c r="UTK52" s="303"/>
      <c r="UTL52" s="303"/>
      <c r="UTM52" s="303"/>
      <c r="UTN52" s="303"/>
      <c r="UTO52" s="303"/>
      <c r="UTP52" s="303"/>
      <c r="UTQ52" s="303"/>
      <c r="UTR52" s="303"/>
      <c r="UTS52" s="303"/>
      <c r="UTT52" s="303"/>
      <c r="UTU52" s="303"/>
      <c r="UTV52" s="303"/>
      <c r="UTW52" s="303"/>
      <c r="UTX52" s="303"/>
      <c r="UTY52" s="303"/>
      <c r="UTZ52" s="303"/>
      <c r="UUA52" s="303"/>
      <c r="UUB52" s="303"/>
      <c r="UUC52" s="303"/>
      <c r="UUD52" s="303"/>
      <c r="UUE52" s="303"/>
      <c r="UUF52" s="303"/>
      <c r="UUG52" s="303"/>
      <c r="UUH52" s="303"/>
      <c r="UUI52" s="303"/>
      <c r="UUJ52" s="303"/>
      <c r="UUK52" s="303"/>
      <c r="UUL52" s="303"/>
      <c r="UUM52" s="303"/>
      <c r="UUN52" s="303"/>
      <c r="UUO52" s="303"/>
      <c r="UUP52" s="303"/>
      <c r="UUQ52" s="303"/>
      <c r="UUR52" s="303"/>
      <c r="UUS52" s="303"/>
      <c r="UUT52" s="303"/>
      <c r="UUU52" s="303"/>
      <c r="UUV52" s="303"/>
      <c r="UUW52" s="303"/>
      <c r="UUX52" s="303"/>
      <c r="UUY52" s="303"/>
      <c r="UUZ52" s="303"/>
      <c r="UVA52" s="303"/>
      <c r="UVB52" s="303"/>
      <c r="UVC52" s="303"/>
      <c r="UVD52" s="303"/>
      <c r="UVE52" s="303"/>
      <c r="UVF52" s="303"/>
      <c r="UVG52" s="303"/>
      <c r="UVH52" s="303"/>
      <c r="UVI52" s="303"/>
      <c r="UVJ52" s="303"/>
      <c r="UVK52" s="303"/>
      <c r="UVL52" s="303"/>
      <c r="UVM52" s="303"/>
      <c r="UVN52" s="303"/>
      <c r="UVO52" s="303"/>
      <c r="UVP52" s="303"/>
      <c r="UVQ52" s="303"/>
      <c r="UVR52" s="303"/>
      <c r="UVS52" s="303"/>
      <c r="UVT52" s="303"/>
      <c r="UVU52" s="303"/>
      <c r="UVV52" s="303"/>
      <c r="UVW52" s="303"/>
      <c r="UVX52" s="303"/>
      <c r="UVY52" s="303"/>
      <c r="UVZ52" s="303"/>
      <c r="UWA52" s="303"/>
      <c r="UWB52" s="303"/>
      <c r="UWC52" s="303"/>
      <c r="UWD52" s="303"/>
      <c r="UWE52" s="303"/>
      <c r="UWF52" s="303"/>
      <c r="UWG52" s="303"/>
      <c r="UWH52" s="303"/>
      <c r="UWI52" s="303"/>
      <c r="UWJ52" s="303"/>
      <c r="UWK52" s="303"/>
      <c r="UWL52" s="303"/>
      <c r="UWM52" s="303"/>
      <c r="UWN52" s="303"/>
      <c r="UWO52" s="303"/>
      <c r="UWP52" s="303"/>
      <c r="UWQ52" s="303"/>
      <c r="UWR52" s="303"/>
      <c r="UWS52" s="303"/>
      <c r="UWT52" s="303"/>
      <c r="UWU52" s="303"/>
      <c r="UWV52" s="303"/>
      <c r="UWW52" s="303"/>
      <c r="UWX52" s="303"/>
      <c r="UWY52" s="303"/>
      <c r="UWZ52" s="303"/>
      <c r="UXA52" s="303"/>
      <c r="UXB52" s="303"/>
      <c r="UXC52" s="303"/>
      <c r="UXD52" s="303"/>
      <c r="UXE52" s="303"/>
      <c r="UXF52" s="303"/>
      <c r="UXG52" s="303"/>
      <c r="UXH52" s="303"/>
      <c r="UXI52" s="303"/>
      <c r="UXJ52" s="303"/>
      <c r="UXK52" s="303"/>
      <c r="UXL52" s="303"/>
      <c r="UXM52" s="303"/>
      <c r="UXN52" s="303"/>
      <c r="UXO52" s="303"/>
      <c r="UXP52" s="303"/>
      <c r="UXQ52" s="303"/>
      <c r="UXR52" s="303"/>
      <c r="UXS52" s="303"/>
      <c r="UXT52" s="303"/>
      <c r="UXU52" s="303"/>
      <c r="UXV52" s="303"/>
      <c r="UXW52" s="303"/>
      <c r="UXX52" s="303"/>
      <c r="UXY52" s="303"/>
      <c r="UXZ52" s="303"/>
      <c r="UYA52" s="303"/>
      <c r="UYB52" s="303"/>
      <c r="UYC52" s="303"/>
      <c r="UYD52" s="303"/>
      <c r="UYE52" s="303"/>
      <c r="UYF52" s="303"/>
      <c r="UYG52" s="303"/>
      <c r="UYH52" s="303"/>
      <c r="UYI52" s="303"/>
      <c r="UYJ52" s="303"/>
      <c r="UYK52" s="303"/>
      <c r="UYL52" s="303"/>
      <c r="UYM52" s="303"/>
      <c r="UYN52" s="303"/>
      <c r="UYO52" s="303"/>
      <c r="UYP52" s="303"/>
      <c r="UYQ52" s="303"/>
      <c r="UYR52" s="303"/>
      <c r="UYS52" s="303"/>
      <c r="UYT52" s="303"/>
      <c r="UYU52" s="303"/>
      <c r="UYV52" s="303"/>
      <c r="UYW52" s="303"/>
      <c r="UYX52" s="303"/>
      <c r="UYY52" s="303"/>
      <c r="UYZ52" s="303"/>
      <c r="UZA52" s="303"/>
      <c r="UZB52" s="303"/>
      <c r="UZC52" s="303"/>
      <c r="UZD52" s="303"/>
      <c r="UZE52" s="303"/>
      <c r="UZF52" s="303"/>
      <c r="UZG52" s="303"/>
      <c r="UZH52" s="303"/>
      <c r="UZI52" s="303"/>
      <c r="UZJ52" s="303"/>
      <c r="UZK52" s="303"/>
      <c r="UZL52" s="303"/>
      <c r="UZM52" s="303"/>
      <c r="UZN52" s="303"/>
      <c r="UZO52" s="303"/>
      <c r="UZP52" s="303"/>
      <c r="UZQ52" s="303"/>
      <c r="UZR52" s="303"/>
      <c r="UZS52" s="303"/>
      <c r="UZT52" s="303"/>
      <c r="UZU52" s="303"/>
      <c r="UZV52" s="303"/>
      <c r="UZW52" s="303"/>
      <c r="UZX52" s="303"/>
      <c r="UZY52" s="303"/>
      <c r="UZZ52" s="303"/>
      <c r="VAA52" s="303"/>
      <c r="VAB52" s="303"/>
      <c r="VAC52" s="303"/>
      <c r="VAD52" s="303"/>
      <c r="VAE52" s="303"/>
      <c r="VAF52" s="303"/>
      <c r="VAG52" s="303"/>
      <c r="VAH52" s="303"/>
      <c r="VAI52" s="303"/>
      <c r="VAJ52" s="303"/>
      <c r="VAK52" s="303"/>
      <c r="VAL52" s="303"/>
      <c r="VAM52" s="303"/>
      <c r="VAN52" s="303"/>
      <c r="VAO52" s="303"/>
      <c r="VAP52" s="303"/>
      <c r="VAQ52" s="303"/>
      <c r="VAR52" s="303"/>
      <c r="VAS52" s="303"/>
      <c r="VAT52" s="303"/>
      <c r="VAU52" s="303"/>
      <c r="VAV52" s="303"/>
      <c r="VAW52" s="303"/>
      <c r="VAX52" s="303"/>
      <c r="VAY52" s="303"/>
      <c r="VAZ52" s="303"/>
      <c r="VBA52" s="303"/>
      <c r="VBB52" s="303"/>
      <c r="VBC52" s="303"/>
      <c r="VBD52" s="303"/>
      <c r="VBE52" s="303"/>
      <c r="VBF52" s="303"/>
      <c r="VBG52" s="303"/>
      <c r="VBH52" s="303"/>
      <c r="VBI52" s="303"/>
      <c r="VBJ52" s="303"/>
      <c r="VBK52" s="303"/>
      <c r="VBL52" s="303"/>
      <c r="VBM52" s="303"/>
      <c r="VBN52" s="303"/>
      <c r="VBO52" s="303"/>
      <c r="VBP52" s="303"/>
      <c r="VBQ52" s="303"/>
      <c r="VBR52" s="303"/>
      <c r="VBS52" s="303"/>
      <c r="VBT52" s="303"/>
      <c r="VBU52" s="303"/>
      <c r="VBV52" s="303"/>
      <c r="VBW52" s="303"/>
      <c r="VBX52" s="303"/>
      <c r="VBY52" s="303"/>
      <c r="VBZ52" s="303"/>
      <c r="VCA52" s="303"/>
      <c r="VCB52" s="303"/>
      <c r="VCC52" s="303"/>
      <c r="VCD52" s="303"/>
      <c r="VCE52" s="303"/>
      <c r="VCF52" s="303"/>
      <c r="VCG52" s="303"/>
      <c r="VCH52" s="303"/>
      <c r="VCI52" s="303"/>
      <c r="VCJ52" s="303"/>
      <c r="VCK52" s="303"/>
      <c r="VCL52" s="303"/>
      <c r="VCM52" s="303"/>
      <c r="VCN52" s="303"/>
      <c r="VCO52" s="303"/>
      <c r="VCP52" s="303"/>
      <c r="VCQ52" s="303"/>
      <c r="VCR52" s="303"/>
      <c r="VCS52" s="303"/>
      <c r="VCT52" s="303"/>
      <c r="VCU52" s="303"/>
      <c r="VCV52" s="303"/>
      <c r="VCW52" s="303"/>
      <c r="VCX52" s="303"/>
      <c r="VCY52" s="303"/>
      <c r="VCZ52" s="303"/>
      <c r="VDA52" s="303"/>
      <c r="VDB52" s="303"/>
      <c r="VDC52" s="303"/>
      <c r="VDD52" s="303"/>
      <c r="VDE52" s="303"/>
      <c r="VDF52" s="303"/>
      <c r="VDG52" s="303"/>
      <c r="VDH52" s="303"/>
      <c r="VDI52" s="303"/>
      <c r="VDJ52" s="303"/>
      <c r="VDK52" s="303"/>
      <c r="VDL52" s="303"/>
      <c r="VDM52" s="303"/>
      <c r="VDN52" s="303"/>
      <c r="VDO52" s="303"/>
      <c r="VDP52" s="303"/>
      <c r="VDQ52" s="303"/>
      <c r="VDR52" s="303"/>
      <c r="VDS52" s="303"/>
      <c r="VDT52" s="303"/>
      <c r="VDU52" s="303"/>
      <c r="VDV52" s="303"/>
      <c r="VDW52" s="303"/>
      <c r="VDX52" s="303"/>
      <c r="VDY52" s="303"/>
      <c r="VDZ52" s="303"/>
      <c r="VEA52" s="303"/>
      <c r="VEB52" s="303"/>
      <c r="VEC52" s="303"/>
      <c r="VED52" s="303"/>
      <c r="VEE52" s="303"/>
      <c r="VEF52" s="303"/>
      <c r="VEG52" s="303"/>
      <c r="VEH52" s="303"/>
      <c r="VEI52" s="303"/>
      <c r="VEJ52" s="303"/>
      <c r="VEK52" s="303"/>
      <c r="VEL52" s="303"/>
      <c r="VEM52" s="303"/>
      <c r="VEN52" s="303"/>
      <c r="VEO52" s="303"/>
      <c r="VEP52" s="303"/>
      <c r="VEQ52" s="303"/>
      <c r="VER52" s="303"/>
      <c r="VES52" s="303"/>
      <c r="VET52" s="303"/>
      <c r="VEU52" s="303"/>
      <c r="VEV52" s="303"/>
      <c r="VEW52" s="303"/>
      <c r="VEX52" s="303"/>
      <c r="VEY52" s="303"/>
      <c r="VEZ52" s="303"/>
      <c r="VFA52" s="303"/>
      <c r="VFB52" s="303"/>
      <c r="VFC52" s="303"/>
      <c r="VFD52" s="303"/>
      <c r="VFE52" s="303"/>
      <c r="VFF52" s="303"/>
      <c r="VFG52" s="303"/>
      <c r="VFH52" s="303"/>
      <c r="VFI52" s="303"/>
      <c r="VFJ52" s="303"/>
      <c r="VFK52" s="303"/>
      <c r="VFL52" s="303"/>
      <c r="VFM52" s="303"/>
      <c r="VFN52" s="303"/>
      <c r="VFO52" s="303"/>
      <c r="VFP52" s="303"/>
      <c r="VFQ52" s="303"/>
      <c r="VFR52" s="303"/>
      <c r="VFS52" s="303"/>
      <c r="VFT52" s="303"/>
      <c r="VFU52" s="303"/>
      <c r="VFV52" s="303"/>
      <c r="VFW52" s="303"/>
      <c r="VFX52" s="303"/>
      <c r="VFY52" s="303"/>
      <c r="VFZ52" s="303"/>
      <c r="VGA52" s="303"/>
      <c r="VGB52" s="303"/>
      <c r="VGC52" s="303"/>
      <c r="VGD52" s="303"/>
      <c r="VGE52" s="303"/>
      <c r="VGF52" s="303"/>
      <c r="VGG52" s="303"/>
      <c r="VGH52" s="303"/>
      <c r="VGI52" s="303"/>
      <c r="VGJ52" s="303"/>
      <c r="VGK52" s="303"/>
      <c r="VGL52" s="303"/>
      <c r="VGM52" s="303"/>
      <c r="VGN52" s="303"/>
      <c r="VGO52" s="303"/>
      <c r="VGP52" s="303"/>
      <c r="VGQ52" s="303"/>
      <c r="VGR52" s="303"/>
      <c r="VGS52" s="303"/>
      <c r="VGT52" s="303"/>
      <c r="VGU52" s="303"/>
      <c r="VGV52" s="303"/>
      <c r="VGW52" s="303"/>
      <c r="VGX52" s="303"/>
      <c r="VGY52" s="303"/>
      <c r="VGZ52" s="303"/>
      <c r="VHA52" s="303"/>
      <c r="VHB52" s="303"/>
      <c r="VHC52" s="303"/>
      <c r="VHD52" s="303"/>
      <c r="VHE52" s="303"/>
      <c r="VHF52" s="303"/>
      <c r="VHG52" s="303"/>
      <c r="VHH52" s="303"/>
      <c r="VHI52" s="303"/>
      <c r="VHJ52" s="303"/>
      <c r="VHK52" s="303"/>
      <c r="VHL52" s="303"/>
      <c r="VHM52" s="303"/>
      <c r="VHN52" s="303"/>
      <c r="VHO52" s="303"/>
      <c r="VHP52" s="303"/>
      <c r="VHQ52" s="303"/>
      <c r="VHR52" s="303"/>
      <c r="VHS52" s="303"/>
      <c r="VHT52" s="303"/>
      <c r="VHU52" s="303"/>
      <c r="VHV52" s="303"/>
      <c r="VHW52" s="303"/>
      <c r="VHX52" s="303"/>
      <c r="VHY52" s="303"/>
      <c r="VHZ52" s="303"/>
      <c r="VIA52" s="303"/>
      <c r="VIB52" s="303"/>
      <c r="VIC52" s="303"/>
      <c r="VID52" s="303"/>
      <c r="VIE52" s="303"/>
      <c r="VIF52" s="303"/>
      <c r="VIG52" s="303"/>
      <c r="VIH52" s="303"/>
      <c r="VII52" s="303"/>
      <c r="VIJ52" s="303"/>
      <c r="VIK52" s="303"/>
      <c r="VIL52" s="303"/>
      <c r="VIM52" s="303"/>
      <c r="VIN52" s="303"/>
      <c r="VIO52" s="303"/>
      <c r="VIP52" s="303"/>
      <c r="VIQ52" s="303"/>
      <c r="VIR52" s="303"/>
      <c r="VIS52" s="303"/>
      <c r="VIT52" s="303"/>
      <c r="VIU52" s="303"/>
      <c r="VIV52" s="303"/>
      <c r="VIW52" s="303"/>
      <c r="VIX52" s="303"/>
      <c r="VIY52" s="303"/>
      <c r="VIZ52" s="303"/>
      <c r="VJA52" s="303"/>
      <c r="VJB52" s="303"/>
      <c r="VJC52" s="303"/>
      <c r="VJD52" s="303"/>
      <c r="VJE52" s="303"/>
      <c r="VJF52" s="303"/>
      <c r="VJG52" s="303"/>
      <c r="VJH52" s="303"/>
      <c r="VJI52" s="303"/>
      <c r="VJJ52" s="303"/>
      <c r="VJK52" s="303"/>
      <c r="VJL52" s="303"/>
      <c r="VJM52" s="303"/>
      <c r="VJN52" s="303"/>
      <c r="VJO52" s="303"/>
      <c r="VJP52" s="303"/>
      <c r="VJQ52" s="303"/>
      <c r="VJR52" s="303"/>
      <c r="VJS52" s="303"/>
      <c r="VJT52" s="303"/>
      <c r="VJU52" s="303"/>
      <c r="VJV52" s="303"/>
      <c r="VJW52" s="303"/>
      <c r="VJX52" s="303"/>
      <c r="VJY52" s="303"/>
      <c r="VJZ52" s="303"/>
      <c r="VKA52" s="303"/>
      <c r="VKB52" s="303"/>
      <c r="VKC52" s="303"/>
      <c r="VKD52" s="303"/>
      <c r="VKE52" s="303"/>
      <c r="VKF52" s="303"/>
      <c r="VKG52" s="303"/>
      <c r="VKH52" s="303"/>
      <c r="VKI52" s="303"/>
      <c r="VKJ52" s="303"/>
      <c r="VKK52" s="303"/>
      <c r="VKL52" s="303"/>
      <c r="VKM52" s="303"/>
      <c r="VKN52" s="303"/>
      <c r="VKO52" s="303"/>
      <c r="VKP52" s="303"/>
      <c r="VKQ52" s="303"/>
      <c r="VKR52" s="303"/>
      <c r="VKS52" s="303"/>
      <c r="VKT52" s="303"/>
      <c r="VKU52" s="303"/>
      <c r="VKV52" s="303"/>
      <c r="VKW52" s="303"/>
      <c r="VKX52" s="303"/>
      <c r="VKY52" s="303"/>
      <c r="VKZ52" s="303"/>
      <c r="VLA52" s="303"/>
      <c r="VLB52" s="303"/>
      <c r="VLC52" s="303"/>
      <c r="VLD52" s="303"/>
      <c r="VLE52" s="303"/>
      <c r="VLF52" s="303"/>
      <c r="VLG52" s="303"/>
      <c r="VLH52" s="303"/>
      <c r="VLI52" s="303"/>
      <c r="VLJ52" s="303"/>
      <c r="VLK52" s="303"/>
      <c r="VLL52" s="303"/>
      <c r="VLM52" s="303"/>
      <c r="VLN52" s="303"/>
      <c r="VLO52" s="303"/>
      <c r="VLP52" s="303"/>
      <c r="VLQ52" s="303"/>
      <c r="VLR52" s="303"/>
      <c r="VLS52" s="303"/>
      <c r="VLT52" s="303"/>
      <c r="VLU52" s="303"/>
      <c r="VLV52" s="303"/>
      <c r="VLW52" s="303"/>
      <c r="VLX52" s="303"/>
      <c r="VLY52" s="303"/>
      <c r="VLZ52" s="303"/>
      <c r="VMA52" s="303"/>
      <c r="VMB52" s="303"/>
      <c r="VMC52" s="303"/>
      <c r="VMD52" s="303"/>
      <c r="VME52" s="303"/>
      <c r="VMF52" s="303"/>
      <c r="VMG52" s="303"/>
      <c r="VMH52" s="303"/>
      <c r="VMI52" s="303"/>
      <c r="VMJ52" s="303"/>
      <c r="VMK52" s="303"/>
      <c r="VML52" s="303"/>
      <c r="VMM52" s="303"/>
      <c r="VMN52" s="303"/>
      <c r="VMO52" s="303"/>
      <c r="VMP52" s="303"/>
      <c r="VMQ52" s="303"/>
      <c r="VMR52" s="303"/>
      <c r="VMS52" s="303"/>
      <c r="VMT52" s="303"/>
      <c r="VMU52" s="303"/>
      <c r="VMV52" s="303"/>
      <c r="VMW52" s="303"/>
      <c r="VMX52" s="303"/>
      <c r="VMY52" s="303"/>
      <c r="VMZ52" s="303"/>
      <c r="VNA52" s="303"/>
      <c r="VNB52" s="303"/>
      <c r="VNC52" s="303"/>
      <c r="VND52" s="303"/>
      <c r="VNE52" s="303"/>
      <c r="VNF52" s="303"/>
      <c r="VNG52" s="303"/>
      <c r="VNH52" s="303"/>
      <c r="VNI52" s="303"/>
      <c r="VNJ52" s="303"/>
      <c r="VNK52" s="303"/>
      <c r="VNL52" s="303"/>
      <c r="VNM52" s="303"/>
      <c r="VNN52" s="303"/>
      <c r="VNO52" s="303"/>
      <c r="VNP52" s="303"/>
      <c r="VNQ52" s="303"/>
      <c r="VNR52" s="303"/>
      <c r="VNS52" s="303"/>
      <c r="VNT52" s="303"/>
      <c r="VNU52" s="303"/>
      <c r="VNV52" s="303"/>
      <c r="VNW52" s="303"/>
      <c r="VNX52" s="303"/>
      <c r="VNY52" s="303"/>
      <c r="VNZ52" s="303"/>
      <c r="VOA52" s="303"/>
      <c r="VOB52" s="303"/>
      <c r="VOC52" s="303"/>
      <c r="VOD52" s="303"/>
      <c r="VOE52" s="303"/>
      <c r="VOF52" s="303"/>
      <c r="VOG52" s="303"/>
      <c r="VOH52" s="303"/>
      <c r="VOI52" s="303"/>
      <c r="VOJ52" s="303"/>
      <c r="VOK52" s="303"/>
      <c r="VOL52" s="303"/>
      <c r="VOM52" s="303"/>
      <c r="VON52" s="303"/>
      <c r="VOO52" s="303"/>
      <c r="VOP52" s="303"/>
      <c r="VOQ52" s="303"/>
      <c r="VOR52" s="303"/>
      <c r="VOS52" s="303"/>
      <c r="VOT52" s="303"/>
      <c r="VOU52" s="303"/>
      <c r="VOV52" s="303"/>
      <c r="VOW52" s="303"/>
      <c r="VOX52" s="303"/>
      <c r="VOY52" s="303"/>
      <c r="VOZ52" s="303"/>
      <c r="VPA52" s="303"/>
      <c r="VPB52" s="303"/>
      <c r="VPC52" s="303"/>
      <c r="VPD52" s="303"/>
      <c r="VPE52" s="303"/>
      <c r="VPF52" s="303"/>
      <c r="VPG52" s="303"/>
      <c r="VPH52" s="303"/>
      <c r="VPI52" s="303"/>
      <c r="VPJ52" s="303"/>
      <c r="VPK52" s="303"/>
      <c r="VPL52" s="303"/>
      <c r="VPM52" s="303"/>
      <c r="VPN52" s="303"/>
      <c r="VPO52" s="303"/>
      <c r="VPP52" s="303"/>
      <c r="VPQ52" s="303"/>
      <c r="VPR52" s="303"/>
      <c r="VPS52" s="303"/>
      <c r="VPT52" s="303"/>
      <c r="VPU52" s="303"/>
      <c r="VPV52" s="303"/>
      <c r="VPW52" s="303"/>
      <c r="VPX52" s="303"/>
      <c r="VPY52" s="303"/>
      <c r="VPZ52" s="303"/>
      <c r="VQA52" s="303"/>
      <c r="VQB52" s="303"/>
      <c r="VQC52" s="303"/>
      <c r="VQD52" s="303"/>
      <c r="VQE52" s="303"/>
      <c r="VQF52" s="303"/>
      <c r="VQG52" s="303"/>
      <c r="VQH52" s="303"/>
      <c r="VQI52" s="303"/>
      <c r="VQJ52" s="303"/>
      <c r="VQK52" s="303"/>
      <c r="VQL52" s="303"/>
      <c r="VQM52" s="303"/>
      <c r="VQN52" s="303"/>
      <c r="VQO52" s="303"/>
      <c r="VQP52" s="303"/>
      <c r="VQQ52" s="303"/>
      <c r="VQR52" s="303"/>
      <c r="VQS52" s="303"/>
      <c r="VQT52" s="303"/>
      <c r="VQU52" s="303"/>
      <c r="VQV52" s="303"/>
      <c r="VQW52" s="303"/>
      <c r="VQX52" s="303"/>
      <c r="VQY52" s="303"/>
      <c r="VQZ52" s="303"/>
      <c r="VRA52" s="303"/>
      <c r="VRB52" s="303"/>
      <c r="VRC52" s="303"/>
      <c r="VRD52" s="303"/>
      <c r="VRE52" s="303"/>
      <c r="VRF52" s="303"/>
      <c r="VRG52" s="303"/>
      <c r="VRH52" s="303"/>
      <c r="VRI52" s="303"/>
      <c r="VRJ52" s="303"/>
      <c r="VRK52" s="303"/>
      <c r="VRL52" s="303"/>
      <c r="VRM52" s="303"/>
      <c r="VRN52" s="303"/>
      <c r="VRO52" s="303"/>
      <c r="VRP52" s="303"/>
      <c r="VRQ52" s="303"/>
      <c r="VRR52" s="303"/>
      <c r="VRS52" s="303"/>
      <c r="VRT52" s="303"/>
      <c r="VRU52" s="303"/>
      <c r="VRV52" s="303"/>
      <c r="VRW52" s="303"/>
      <c r="VRX52" s="303"/>
      <c r="VRY52" s="303"/>
      <c r="VRZ52" s="303"/>
      <c r="VSA52" s="303"/>
      <c r="VSB52" s="303"/>
      <c r="VSC52" s="303"/>
      <c r="VSD52" s="303"/>
      <c r="VSE52" s="303"/>
      <c r="VSF52" s="303"/>
      <c r="VSG52" s="303"/>
      <c r="VSH52" s="303"/>
      <c r="VSI52" s="303"/>
      <c r="VSJ52" s="303"/>
      <c r="VSK52" s="303"/>
      <c r="VSL52" s="303"/>
      <c r="VSM52" s="303"/>
      <c r="VSN52" s="303"/>
      <c r="VSO52" s="303"/>
      <c r="VSP52" s="303"/>
      <c r="VSQ52" s="303"/>
      <c r="VSR52" s="303"/>
      <c r="VSS52" s="303"/>
      <c r="VST52" s="303"/>
      <c r="VSU52" s="303"/>
      <c r="VSV52" s="303"/>
      <c r="VSW52" s="303"/>
      <c r="VSX52" s="303"/>
      <c r="VSY52" s="303"/>
      <c r="VSZ52" s="303"/>
      <c r="VTA52" s="303"/>
      <c r="VTB52" s="303"/>
      <c r="VTC52" s="303"/>
      <c r="VTD52" s="303"/>
      <c r="VTE52" s="303"/>
      <c r="VTF52" s="303"/>
      <c r="VTG52" s="303"/>
      <c r="VTH52" s="303"/>
      <c r="VTI52" s="303"/>
      <c r="VTJ52" s="303"/>
      <c r="VTK52" s="303"/>
      <c r="VTL52" s="303"/>
      <c r="VTM52" s="303"/>
      <c r="VTN52" s="303"/>
      <c r="VTO52" s="303"/>
      <c r="VTP52" s="303"/>
      <c r="VTQ52" s="303"/>
      <c r="VTR52" s="303"/>
      <c r="VTS52" s="303"/>
      <c r="VTT52" s="303"/>
      <c r="VTU52" s="303"/>
      <c r="VTV52" s="303"/>
      <c r="VTW52" s="303"/>
      <c r="VTX52" s="303"/>
      <c r="VTY52" s="303"/>
      <c r="VTZ52" s="303"/>
      <c r="VUA52" s="303"/>
      <c r="VUB52" s="303"/>
      <c r="VUC52" s="303"/>
      <c r="VUD52" s="303"/>
      <c r="VUE52" s="303"/>
      <c r="VUF52" s="303"/>
      <c r="VUG52" s="303"/>
      <c r="VUH52" s="303"/>
      <c r="VUI52" s="303"/>
      <c r="VUJ52" s="303"/>
      <c r="VUK52" s="303"/>
      <c r="VUL52" s="303"/>
      <c r="VUM52" s="303"/>
      <c r="VUN52" s="303"/>
      <c r="VUO52" s="303"/>
      <c r="VUP52" s="303"/>
      <c r="VUQ52" s="303"/>
      <c r="VUR52" s="303"/>
      <c r="VUS52" s="303"/>
      <c r="VUT52" s="303"/>
      <c r="VUU52" s="303"/>
      <c r="VUV52" s="303"/>
      <c r="VUW52" s="303"/>
      <c r="VUX52" s="303"/>
      <c r="VUY52" s="303"/>
      <c r="VUZ52" s="303"/>
      <c r="VVA52" s="303"/>
      <c r="VVB52" s="303"/>
      <c r="VVC52" s="303"/>
      <c r="VVD52" s="303"/>
      <c r="VVE52" s="303"/>
      <c r="VVF52" s="303"/>
      <c r="VVG52" s="303"/>
      <c r="VVH52" s="303"/>
      <c r="VVI52" s="303"/>
      <c r="VVJ52" s="303"/>
      <c r="VVK52" s="303"/>
      <c r="VVL52" s="303"/>
      <c r="VVM52" s="303"/>
      <c r="VVN52" s="303"/>
      <c r="VVO52" s="303"/>
      <c r="VVP52" s="303"/>
      <c r="VVQ52" s="303"/>
      <c r="VVR52" s="303"/>
      <c r="VVS52" s="303"/>
      <c r="VVT52" s="303"/>
      <c r="VVU52" s="303"/>
      <c r="VVV52" s="303"/>
      <c r="VVW52" s="303"/>
      <c r="VVX52" s="303"/>
      <c r="VVY52" s="303"/>
      <c r="VVZ52" s="303"/>
      <c r="VWA52" s="303"/>
      <c r="VWB52" s="303"/>
      <c r="VWC52" s="303"/>
      <c r="VWD52" s="303"/>
      <c r="VWE52" s="303"/>
      <c r="VWF52" s="303"/>
      <c r="VWG52" s="303"/>
      <c r="VWH52" s="303"/>
      <c r="VWI52" s="303"/>
      <c r="VWJ52" s="303"/>
      <c r="VWK52" s="303"/>
      <c r="VWL52" s="303"/>
      <c r="VWM52" s="303"/>
      <c r="VWN52" s="303"/>
      <c r="VWO52" s="303"/>
      <c r="VWP52" s="303"/>
      <c r="VWQ52" s="303"/>
      <c r="VWR52" s="303"/>
      <c r="VWS52" s="303"/>
      <c r="VWT52" s="303"/>
      <c r="VWU52" s="303"/>
      <c r="VWV52" s="303"/>
      <c r="VWW52" s="303"/>
      <c r="VWX52" s="303"/>
      <c r="VWY52" s="303"/>
      <c r="VWZ52" s="303"/>
      <c r="VXA52" s="303"/>
      <c r="VXB52" s="303"/>
      <c r="VXC52" s="303"/>
      <c r="VXD52" s="303"/>
      <c r="VXE52" s="303"/>
      <c r="VXF52" s="303"/>
      <c r="VXG52" s="303"/>
      <c r="VXH52" s="303"/>
      <c r="VXI52" s="303"/>
      <c r="VXJ52" s="303"/>
      <c r="VXK52" s="303"/>
      <c r="VXL52" s="303"/>
      <c r="VXM52" s="303"/>
      <c r="VXN52" s="303"/>
      <c r="VXO52" s="303"/>
      <c r="VXP52" s="303"/>
      <c r="VXQ52" s="303"/>
      <c r="VXR52" s="303"/>
      <c r="VXS52" s="303"/>
      <c r="VXT52" s="303"/>
      <c r="VXU52" s="303"/>
      <c r="VXV52" s="303"/>
      <c r="VXW52" s="303"/>
      <c r="VXX52" s="303"/>
      <c r="VXY52" s="303"/>
      <c r="VXZ52" s="303"/>
      <c r="VYA52" s="303"/>
      <c r="VYB52" s="303"/>
      <c r="VYC52" s="303"/>
      <c r="VYD52" s="303"/>
      <c r="VYE52" s="303"/>
      <c r="VYF52" s="303"/>
      <c r="VYG52" s="303"/>
      <c r="VYH52" s="303"/>
      <c r="VYI52" s="303"/>
      <c r="VYJ52" s="303"/>
      <c r="VYK52" s="303"/>
      <c r="VYL52" s="303"/>
      <c r="VYM52" s="303"/>
      <c r="VYN52" s="303"/>
      <c r="VYO52" s="303"/>
      <c r="VYP52" s="303"/>
      <c r="VYQ52" s="303"/>
      <c r="VYR52" s="303"/>
      <c r="VYS52" s="303"/>
      <c r="VYT52" s="303"/>
      <c r="VYU52" s="303"/>
      <c r="VYV52" s="303"/>
      <c r="VYW52" s="303"/>
      <c r="VYX52" s="303"/>
      <c r="VYY52" s="303"/>
      <c r="VYZ52" s="303"/>
      <c r="VZA52" s="303"/>
      <c r="VZB52" s="303"/>
      <c r="VZC52" s="303"/>
      <c r="VZD52" s="303"/>
      <c r="VZE52" s="303"/>
      <c r="VZF52" s="303"/>
      <c r="VZG52" s="303"/>
      <c r="VZH52" s="303"/>
      <c r="VZI52" s="303"/>
      <c r="VZJ52" s="303"/>
      <c r="VZK52" s="303"/>
      <c r="VZL52" s="303"/>
      <c r="VZM52" s="303"/>
      <c r="VZN52" s="303"/>
      <c r="VZO52" s="303"/>
      <c r="VZP52" s="303"/>
      <c r="VZQ52" s="303"/>
      <c r="VZR52" s="303"/>
      <c r="VZS52" s="303"/>
      <c r="VZT52" s="303"/>
      <c r="VZU52" s="303"/>
      <c r="VZV52" s="303"/>
      <c r="VZW52" s="303"/>
      <c r="VZX52" s="303"/>
      <c r="VZY52" s="303"/>
      <c r="VZZ52" s="303"/>
      <c r="WAA52" s="303"/>
      <c r="WAB52" s="303"/>
      <c r="WAC52" s="303"/>
      <c r="WAD52" s="303"/>
      <c r="WAE52" s="303"/>
      <c r="WAF52" s="303"/>
      <c r="WAG52" s="303"/>
      <c r="WAH52" s="303"/>
      <c r="WAI52" s="303"/>
      <c r="WAJ52" s="303"/>
      <c r="WAK52" s="303"/>
      <c r="WAL52" s="303"/>
      <c r="WAM52" s="303"/>
      <c r="WAN52" s="303"/>
      <c r="WAO52" s="303"/>
      <c r="WAP52" s="303"/>
      <c r="WAQ52" s="303"/>
      <c r="WAR52" s="303"/>
      <c r="WAS52" s="303"/>
      <c r="WAT52" s="303"/>
      <c r="WAU52" s="303"/>
      <c r="WAV52" s="303"/>
      <c r="WAW52" s="303"/>
      <c r="WAX52" s="303"/>
      <c r="WAY52" s="303"/>
      <c r="WAZ52" s="303"/>
      <c r="WBA52" s="303"/>
      <c r="WBB52" s="303"/>
      <c r="WBC52" s="303"/>
      <c r="WBD52" s="303"/>
      <c r="WBE52" s="303"/>
      <c r="WBF52" s="303"/>
      <c r="WBG52" s="303"/>
      <c r="WBH52" s="303"/>
      <c r="WBI52" s="303"/>
      <c r="WBJ52" s="303"/>
      <c r="WBK52" s="303"/>
      <c r="WBL52" s="303"/>
      <c r="WBM52" s="303"/>
      <c r="WBN52" s="303"/>
      <c r="WBO52" s="303"/>
      <c r="WBP52" s="303"/>
      <c r="WBQ52" s="303"/>
      <c r="WBR52" s="303"/>
      <c r="WBS52" s="303"/>
      <c r="WBT52" s="303"/>
      <c r="WBU52" s="303"/>
      <c r="WBV52" s="303"/>
      <c r="WBW52" s="303"/>
      <c r="WBX52" s="303"/>
      <c r="WBY52" s="303"/>
      <c r="WBZ52" s="303"/>
      <c r="WCA52" s="303"/>
      <c r="WCB52" s="303"/>
      <c r="WCC52" s="303"/>
      <c r="WCD52" s="303"/>
      <c r="WCE52" s="303"/>
      <c r="WCF52" s="303"/>
      <c r="WCG52" s="303"/>
      <c r="WCH52" s="303"/>
      <c r="WCI52" s="303"/>
      <c r="WCJ52" s="303"/>
      <c r="WCK52" s="303"/>
      <c r="WCL52" s="303"/>
      <c r="WCM52" s="303"/>
      <c r="WCN52" s="303"/>
      <c r="WCO52" s="303"/>
      <c r="WCP52" s="303"/>
      <c r="WCQ52" s="303"/>
      <c r="WCR52" s="303"/>
      <c r="WCS52" s="303"/>
      <c r="WCT52" s="303"/>
      <c r="WCU52" s="303"/>
      <c r="WCV52" s="303"/>
      <c r="WCW52" s="303"/>
      <c r="WCX52" s="303"/>
      <c r="WCY52" s="303"/>
      <c r="WCZ52" s="303"/>
      <c r="WDA52" s="303"/>
      <c r="WDB52" s="303"/>
      <c r="WDC52" s="303"/>
      <c r="WDD52" s="303"/>
      <c r="WDE52" s="303"/>
      <c r="WDF52" s="303"/>
      <c r="WDG52" s="303"/>
      <c r="WDH52" s="303"/>
      <c r="WDI52" s="303"/>
      <c r="WDJ52" s="303"/>
      <c r="WDK52" s="303"/>
      <c r="WDL52" s="303"/>
      <c r="WDM52" s="303"/>
      <c r="WDN52" s="303"/>
      <c r="WDO52" s="303"/>
      <c r="WDP52" s="303"/>
      <c r="WDQ52" s="303"/>
      <c r="WDR52" s="303"/>
      <c r="WDS52" s="303"/>
      <c r="WDT52" s="303"/>
      <c r="WDU52" s="303"/>
      <c r="WDV52" s="303"/>
      <c r="WDW52" s="303"/>
      <c r="WDX52" s="303"/>
      <c r="WDY52" s="303"/>
      <c r="WDZ52" s="303"/>
      <c r="WEA52" s="303"/>
      <c r="WEB52" s="303"/>
      <c r="WEC52" s="303"/>
      <c r="WED52" s="303"/>
      <c r="WEE52" s="303"/>
      <c r="WEF52" s="303"/>
      <c r="WEG52" s="303"/>
      <c r="WEH52" s="303"/>
      <c r="WEI52" s="303"/>
      <c r="WEJ52" s="303"/>
      <c r="WEK52" s="303"/>
      <c r="WEL52" s="303"/>
      <c r="WEM52" s="303"/>
      <c r="WEN52" s="303"/>
      <c r="WEO52" s="303"/>
      <c r="WEP52" s="303"/>
      <c r="WEQ52" s="303"/>
      <c r="WER52" s="303"/>
      <c r="WES52" s="303"/>
      <c r="WET52" s="303"/>
      <c r="WEU52" s="303"/>
      <c r="WEV52" s="303"/>
      <c r="WEW52" s="303"/>
      <c r="WEX52" s="303"/>
      <c r="WEY52" s="303"/>
      <c r="WEZ52" s="303"/>
      <c r="WFA52" s="303"/>
      <c r="WFB52" s="303"/>
      <c r="WFC52" s="303"/>
      <c r="WFD52" s="303"/>
      <c r="WFE52" s="303"/>
      <c r="WFF52" s="303"/>
      <c r="WFG52" s="303"/>
      <c r="WFH52" s="303"/>
      <c r="WFI52" s="303"/>
      <c r="WFJ52" s="303"/>
      <c r="WFK52" s="303"/>
      <c r="WFL52" s="303"/>
      <c r="WFM52" s="303"/>
      <c r="WFN52" s="303"/>
      <c r="WFO52" s="303"/>
      <c r="WFP52" s="303"/>
      <c r="WFQ52" s="303"/>
      <c r="WFR52" s="303"/>
      <c r="WFS52" s="303"/>
      <c r="WFT52" s="303"/>
      <c r="WFU52" s="303"/>
      <c r="WFV52" s="303"/>
      <c r="WFW52" s="303"/>
      <c r="WFX52" s="303"/>
      <c r="WFY52" s="303"/>
      <c r="WFZ52" s="303"/>
      <c r="WGA52" s="303"/>
      <c r="WGB52" s="303"/>
      <c r="WGC52" s="303"/>
      <c r="WGD52" s="303"/>
      <c r="WGE52" s="303"/>
      <c r="WGF52" s="303"/>
      <c r="WGG52" s="303"/>
      <c r="WGH52" s="303"/>
      <c r="WGI52" s="303"/>
      <c r="WGJ52" s="303"/>
      <c r="WGK52" s="303"/>
      <c r="WGL52" s="303"/>
      <c r="WGM52" s="303"/>
      <c r="WGN52" s="303"/>
      <c r="WGO52" s="303"/>
      <c r="WGP52" s="303"/>
      <c r="WGQ52" s="303"/>
      <c r="WGR52" s="303"/>
      <c r="WGS52" s="303"/>
      <c r="WGT52" s="303"/>
      <c r="WGU52" s="303"/>
      <c r="WGV52" s="303"/>
      <c r="WGW52" s="303"/>
      <c r="WGX52" s="303"/>
      <c r="WGY52" s="303"/>
      <c r="WGZ52" s="303"/>
      <c r="WHA52" s="303"/>
      <c r="WHB52" s="303"/>
      <c r="WHC52" s="303"/>
      <c r="WHD52" s="303"/>
      <c r="WHE52" s="303"/>
      <c r="WHF52" s="303"/>
      <c r="WHG52" s="303"/>
      <c r="WHH52" s="303"/>
      <c r="WHI52" s="303"/>
      <c r="WHJ52" s="303"/>
      <c r="WHK52" s="303"/>
      <c r="WHL52" s="303"/>
      <c r="WHM52" s="303"/>
      <c r="WHN52" s="303"/>
      <c r="WHO52" s="303"/>
      <c r="WHP52" s="303"/>
      <c r="WHQ52" s="303"/>
      <c r="WHR52" s="303"/>
      <c r="WHS52" s="303"/>
      <c r="WHT52" s="303"/>
      <c r="WHU52" s="303"/>
      <c r="WHV52" s="303"/>
      <c r="WHW52" s="303"/>
      <c r="WHX52" s="303"/>
      <c r="WHY52" s="303"/>
      <c r="WHZ52" s="303"/>
      <c r="WIA52" s="303"/>
      <c r="WIB52" s="303"/>
      <c r="WIC52" s="303"/>
      <c r="WID52" s="303"/>
      <c r="WIE52" s="303"/>
      <c r="WIF52" s="303"/>
      <c r="WIG52" s="303"/>
      <c r="WIH52" s="303"/>
      <c r="WII52" s="303"/>
      <c r="WIJ52" s="303"/>
      <c r="WIK52" s="303"/>
      <c r="WIL52" s="303"/>
      <c r="WIM52" s="303"/>
      <c r="WIN52" s="303"/>
      <c r="WIO52" s="303"/>
      <c r="WIP52" s="303"/>
      <c r="WIQ52" s="303"/>
      <c r="WIR52" s="303"/>
      <c r="WIS52" s="303"/>
      <c r="WIT52" s="303"/>
      <c r="WIU52" s="303"/>
      <c r="WIV52" s="303"/>
      <c r="WIW52" s="303"/>
      <c r="WIX52" s="303"/>
      <c r="WIY52" s="303"/>
      <c r="WIZ52" s="303"/>
      <c r="WJA52" s="303"/>
      <c r="WJB52" s="303"/>
      <c r="WJC52" s="303"/>
      <c r="WJD52" s="303"/>
      <c r="WJE52" s="303"/>
      <c r="WJF52" s="303"/>
      <c r="WJG52" s="303"/>
      <c r="WJH52" s="303"/>
      <c r="WJI52" s="303"/>
      <c r="WJJ52" s="303"/>
      <c r="WJK52" s="303"/>
      <c r="WJL52" s="303"/>
      <c r="WJM52" s="303"/>
      <c r="WJN52" s="303"/>
      <c r="WJO52" s="303"/>
      <c r="WJP52" s="303"/>
      <c r="WJQ52" s="303"/>
      <c r="WJR52" s="303"/>
      <c r="WJS52" s="303"/>
      <c r="WJT52" s="303"/>
      <c r="WJU52" s="303"/>
      <c r="WJV52" s="303"/>
      <c r="WJW52" s="303"/>
      <c r="WJX52" s="303"/>
      <c r="WJY52" s="303"/>
      <c r="WJZ52" s="303"/>
      <c r="WKA52" s="303"/>
      <c r="WKB52" s="303"/>
      <c r="WKC52" s="303"/>
      <c r="WKD52" s="303"/>
      <c r="WKE52" s="303"/>
      <c r="WKF52" s="303"/>
      <c r="WKG52" s="303"/>
      <c r="WKH52" s="303"/>
      <c r="WKI52" s="303"/>
      <c r="WKJ52" s="303"/>
      <c r="WKK52" s="303"/>
      <c r="WKL52" s="303"/>
      <c r="WKM52" s="303"/>
      <c r="WKN52" s="303"/>
      <c r="WKO52" s="303"/>
      <c r="WKP52" s="303"/>
      <c r="WKQ52" s="303"/>
      <c r="WKR52" s="303"/>
      <c r="WKS52" s="303"/>
      <c r="WKT52" s="303"/>
      <c r="WKU52" s="303"/>
      <c r="WKV52" s="303"/>
      <c r="WKW52" s="303"/>
      <c r="WKX52" s="303"/>
      <c r="WKY52" s="303"/>
      <c r="WKZ52" s="303"/>
      <c r="WLA52" s="303"/>
      <c r="WLB52" s="303"/>
      <c r="WLC52" s="303"/>
      <c r="WLD52" s="303"/>
      <c r="WLE52" s="303"/>
      <c r="WLF52" s="303"/>
      <c r="WLG52" s="303"/>
      <c r="WLH52" s="303"/>
      <c r="WLI52" s="303"/>
      <c r="WLJ52" s="303"/>
      <c r="WLK52" s="303"/>
      <c r="WLL52" s="303"/>
      <c r="WLM52" s="303"/>
      <c r="WLN52" s="303"/>
      <c r="WLO52" s="303"/>
      <c r="WLP52" s="303"/>
      <c r="WLQ52" s="303"/>
      <c r="WLR52" s="303"/>
      <c r="WLS52" s="303"/>
      <c r="WLT52" s="303"/>
      <c r="WLU52" s="303"/>
      <c r="WLV52" s="303"/>
      <c r="WLW52" s="303"/>
      <c r="WLX52" s="303"/>
      <c r="WLY52" s="303"/>
      <c r="WLZ52" s="303"/>
      <c r="WMA52" s="303"/>
      <c r="WMB52" s="303"/>
      <c r="WMC52" s="303"/>
      <c r="WMD52" s="303"/>
      <c r="WME52" s="303"/>
      <c r="WMF52" s="303"/>
      <c r="WMG52" s="303"/>
      <c r="WMH52" s="303"/>
      <c r="WMI52" s="303"/>
      <c r="WMJ52" s="303"/>
      <c r="WMK52" s="303"/>
      <c r="WML52" s="303"/>
      <c r="WMM52" s="303"/>
      <c r="WMN52" s="303"/>
      <c r="WMO52" s="303"/>
      <c r="WMP52" s="303"/>
      <c r="WMQ52" s="303"/>
      <c r="WMR52" s="303"/>
      <c r="WMS52" s="303"/>
      <c r="WMT52" s="303"/>
      <c r="WMU52" s="303"/>
      <c r="WMV52" s="303"/>
      <c r="WMW52" s="303"/>
      <c r="WMX52" s="303"/>
      <c r="WMY52" s="303"/>
      <c r="WMZ52" s="303"/>
      <c r="WNA52" s="303"/>
      <c r="WNB52" s="303"/>
      <c r="WNC52" s="303"/>
      <c r="WND52" s="303"/>
      <c r="WNE52" s="303"/>
      <c r="WNF52" s="303"/>
      <c r="WNG52" s="303"/>
      <c r="WNH52" s="303"/>
      <c r="WNI52" s="303"/>
      <c r="WNJ52" s="303"/>
      <c r="WNK52" s="303"/>
      <c r="WNL52" s="303"/>
      <c r="WNM52" s="303"/>
      <c r="WNN52" s="303"/>
      <c r="WNO52" s="303"/>
      <c r="WNP52" s="303"/>
      <c r="WNQ52" s="303"/>
      <c r="WNR52" s="303"/>
      <c r="WNS52" s="303"/>
      <c r="WNT52" s="303"/>
      <c r="WNU52" s="303"/>
      <c r="WNV52" s="303"/>
      <c r="WNW52" s="303"/>
      <c r="WNX52" s="303"/>
      <c r="WNY52" s="303"/>
      <c r="WNZ52" s="303"/>
      <c r="WOA52" s="303"/>
      <c r="WOB52" s="303"/>
      <c r="WOC52" s="303"/>
      <c r="WOD52" s="303"/>
      <c r="WOE52" s="303"/>
      <c r="WOF52" s="303"/>
      <c r="WOG52" s="303"/>
      <c r="WOH52" s="303"/>
      <c r="WOI52" s="303"/>
      <c r="WOJ52" s="303"/>
      <c r="WOK52" s="303"/>
      <c r="WOL52" s="303"/>
      <c r="WOM52" s="303"/>
      <c r="WON52" s="303"/>
      <c r="WOO52" s="303"/>
      <c r="WOP52" s="303"/>
      <c r="WOQ52" s="303"/>
      <c r="WOR52" s="303"/>
      <c r="WOS52" s="303"/>
      <c r="WOT52" s="303"/>
      <c r="WOU52" s="303"/>
      <c r="WOV52" s="303"/>
      <c r="WOW52" s="303"/>
      <c r="WOX52" s="303"/>
      <c r="WOY52" s="303"/>
      <c r="WOZ52" s="303"/>
      <c r="WPA52" s="303"/>
      <c r="WPB52" s="303"/>
      <c r="WPC52" s="303"/>
      <c r="WPD52" s="303"/>
      <c r="WPE52" s="303"/>
      <c r="WPF52" s="303"/>
      <c r="WPG52" s="303"/>
      <c r="WPH52" s="303"/>
      <c r="WPI52" s="303"/>
      <c r="WPJ52" s="303"/>
      <c r="WPK52" s="303"/>
      <c r="WPL52" s="303"/>
      <c r="WPM52" s="303"/>
      <c r="WPN52" s="303"/>
      <c r="WPO52" s="303"/>
      <c r="WPP52" s="303"/>
      <c r="WPQ52" s="303"/>
      <c r="WPR52" s="303"/>
      <c r="WPS52" s="303"/>
      <c r="WPT52" s="303"/>
      <c r="WPU52" s="303"/>
      <c r="WPV52" s="303"/>
      <c r="WPW52" s="303"/>
      <c r="WPX52" s="303"/>
      <c r="WPY52" s="303"/>
      <c r="WPZ52" s="303"/>
      <c r="WQA52" s="303"/>
      <c r="WQB52" s="303"/>
      <c r="WQC52" s="303"/>
      <c r="WQD52" s="303"/>
      <c r="WQE52" s="303"/>
      <c r="WQF52" s="303"/>
      <c r="WQG52" s="303"/>
      <c r="WQH52" s="303"/>
      <c r="WQI52" s="303"/>
      <c r="WQJ52" s="303"/>
      <c r="WQK52" s="303"/>
      <c r="WQL52" s="303"/>
      <c r="WQM52" s="303"/>
      <c r="WQN52" s="303"/>
      <c r="WQO52" s="303"/>
      <c r="WQP52" s="303"/>
      <c r="WQQ52" s="303"/>
      <c r="WQR52" s="303"/>
      <c r="WQS52" s="303"/>
      <c r="WQT52" s="303"/>
      <c r="WQU52" s="303"/>
      <c r="WQV52" s="303"/>
      <c r="WQW52" s="303"/>
      <c r="WQX52" s="303"/>
      <c r="WQY52" s="303"/>
      <c r="WQZ52" s="303"/>
      <c r="WRA52" s="303"/>
      <c r="WRB52" s="303"/>
      <c r="WRC52" s="303"/>
      <c r="WRD52" s="303"/>
      <c r="WRE52" s="303"/>
      <c r="WRF52" s="303"/>
      <c r="WRG52" s="303"/>
      <c r="WRH52" s="303"/>
      <c r="WRI52" s="303"/>
      <c r="WRJ52" s="303"/>
      <c r="WRK52" s="303"/>
      <c r="WRL52" s="303"/>
      <c r="WRM52" s="303"/>
      <c r="WRN52" s="303"/>
      <c r="WRO52" s="303"/>
      <c r="WRP52" s="303"/>
      <c r="WRQ52" s="303"/>
      <c r="WRR52" s="303"/>
      <c r="WRS52" s="303"/>
      <c r="WRT52" s="303"/>
      <c r="WRU52" s="303"/>
      <c r="WRV52" s="303"/>
      <c r="WRW52" s="303"/>
      <c r="WRX52" s="303"/>
      <c r="WRY52" s="303"/>
      <c r="WRZ52" s="303"/>
      <c r="WSA52" s="303"/>
      <c r="WSB52" s="303"/>
      <c r="WSC52" s="303"/>
      <c r="WSD52" s="303"/>
      <c r="WSE52" s="303"/>
      <c r="WSF52" s="303"/>
      <c r="WSG52" s="303"/>
      <c r="WSH52" s="303"/>
      <c r="WSI52" s="303"/>
      <c r="WSJ52" s="303"/>
      <c r="WSK52" s="303"/>
      <c r="WSL52" s="303"/>
      <c r="WSM52" s="303"/>
      <c r="WSN52" s="303"/>
      <c r="WSO52" s="303"/>
      <c r="WSP52" s="303"/>
      <c r="WSQ52" s="303"/>
      <c r="WSR52" s="303"/>
      <c r="WSS52" s="303"/>
      <c r="WST52" s="303"/>
      <c r="WSU52" s="303"/>
      <c r="WSV52" s="303"/>
      <c r="WSW52" s="303"/>
      <c r="WSX52" s="303"/>
      <c r="WSY52" s="303"/>
      <c r="WSZ52" s="303"/>
      <c r="WTA52" s="303"/>
      <c r="WTB52" s="303"/>
      <c r="WTC52" s="303"/>
      <c r="WTD52" s="303"/>
      <c r="WTE52" s="303"/>
      <c r="WTF52" s="303"/>
      <c r="WTG52" s="303"/>
      <c r="WTH52" s="303"/>
      <c r="WTI52" s="303"/>
      <c r="WTJ52" s="303"/>
      <c r="WTK52" s="303"/>
      <c r="WTL52" s="303"/>
      <c r="WTM52" s="303"/>
      <c r="WTN52" s="303"/>
      <c r="WTO52" s="303"/>
      <c r="WTP52" s="303"/>
      <c r="WTQ52" s="303"/>
      <c r="WTR52" s="303"/>
      <c r="WTS52" s="303"/>
      <c r="WTT52" s="303"/>
      <c r="WTU52" s="303"/>
      <c r="WTV52" s="303"/>
      <c r="WTW52" s="303"/>
      <c r="WTX52" s="303"/>
      <c r="WTY52" s="303"/>
      <c r="WTZ52" s="303"/>
      <c r="WUA52" s="303"/>
      <c r="WUB52" s="303"/>
      <c r="WUC52" s="303"/>
      <c r="WUD52" s="303"/>
      <c r="WUE52" s="303"/>
      <c r="WUF52" s="303"/>
      <c r="WUG52" s="303"/>
      <c r="WUH52" s="303"/>
      <c r="WUI52" s="303"/>
      <c r="WUJ52" s="303"/>
      <c r="WUK52" s="303"/>
      <c r="WUL52" s="303"/>
      <c r="WUM52" s="303"/>
      <c r="WUN52" s="303"/>
      <c r="WUO52" s="303"/>
      <c r="WUP52" s="303"/>
      <c r="WUQ52" s="303"/>
      <c r="WUR52" s="303"/>
      <c r="WUS52" s="303"/>
      <c r="WUT52" s="303"/>
      <c r="WUU52" s="303"/>
      <c r="WUV52" s="303"/>
      <c r="WUW52" s="303"/>
      <c r="WUX52" s="303"/>
      <c r="WUY52" s="303"/>
      <c r="WUZ52" s="303"/>
      <c r="WVA52" s="303"/>
      <c r="WVB52" s="303"/>
      <c r="WVC52" s="303"/>
      <c r="WVD52" s="303"/>
      <c r="WVE52" s="303"/>
      <c r="WVF52" s="303"/>
      <c r="WVG52" s="303"/>
      <c r="WVH52" s="303"/>
      <c r="WVI52" s="303"/>
      <c r="WVJ52" s="303"/>
      <c r="WVK52" s="303"/>
      <c r="WVL52" s="303"/>
      <c r="WVM52" s="303"/>
      <c r="WVN52" s="303"/>
      <c r="WVO52" s="303"/>
      <c r="WVP52" s="303"/>
      <c r="WVQ52" s="303"/>
      <c r="WVR52" s="303"/>
      <c r="WVS52" s="303"/>
      <c r="WVT52" s="303"/>
      <c r="WVU52" s="303"/>
      <c r="WVV52" s="303"/>
      <c r="WVW52" s="303"/>
      <c r="WVX52" s="303"/>
      <c r="WVY52" s="303"/>
      <c r="WVZ52" s="303"/>
      <c r="WWA52" s="303"/>
      <c r="WWB52" s="303"/>
      <c r="WWC52" s="303"/>
      <c r="WWD52" s="303"/>
      <c r="WWE52" s="303"/>
      <c r="WWF52" s="303"/>
      <c r="WWG52" s="303"/>
      <c r="WWH52" s="303"/>
      <c r="WWI52" s="303"/>
      <c r="WWJ52" s="303"/>
      <c r="WWK52" s="303"/>
      <c r="WWL52" s="303"/>
      <c r="WWM52" s="303"/>
      <c r="WWN52" s="303"/>
      <c r="WWO52" s="303"/>
      <c r="WWP52" s="303"/>
      <c r="WWQ52" s="303"/>
      <c r="WWR52" s="303"/>
      <c r="WWS52" s="303"/>
      <c r="WWT52" s="303"/>
      <c r="WWU52" s="303"/>
      <c r="WWV52" s="303"/>
      <c r="WWW52" s="303"/>
      <c r="WWX52" s="303"/>
      <c r="WWY52" s="303"/>
      <c r="WWZ52" s="303"/>
      <c r="WXA52" s="303"/>
      <c r="WXB52" s="303"/>
      <c r="WXC52" s="303"/>
      <c r="WXD52" s="303"/>
      <c r="WXE52" s="303"/>
      <c r="WXF52" s="303"/>
      <c r="WXG52" s="303"/>
      <c r="WXH52" s="303"/>
      <c r="WXI52" s="303"/>
      <c r="WXJ52" s="303"/>
      <c r="WXK52" s="303"/>
      <c r="WXL52" s="303"/>
      <c r="WXM52" s="303"/>
      <c r="WXN52" s="303"/>
      <c r="WXO52" s="303"/>
      <c r="WXP52" s="303"/>
      <c r="WXQ52" s="303"/>
      <c r="WXR52" s="303"/>
      <c r="WXS52" s="303"/>
      <c r="WXT52" s="303"/>
      <c r="WXU52" s="303"/>
      <c r="WXV52" s="303"/>
      <c r="WXW52" s="303"/>
      <c r="WXX52" s="303"/>
      <c r="WXY52" s="303"/>
      <c r="WXZ52" s="303"/>
      <c r="WYA52" s="303"/>
      <c r="WYB52" s="303"/>
      <c r="WYC52" s="303"/>
      <c r="WYD52" s="303"/>
      <c r="WYE52" s="303"/>
      <c r="WYF52" s="303"/>
      <c r="WYG52" s="303"/>
      <c r="WYH52" s="303"/>
      <c r="WYI52" s="303"/>
      <c r="WYJ52" s="303"/>
      <c r="WYK52" s="303"/>
      <c r="WYL52" s="303"/>
      <c r="WYM52" s="303"/>
      <c r="WYN52" s="303"/>
      <c r="WYO52" s="303"/>
      <c r="WYP52" s="303"/>
      <c r="WYQ52" s="303"/>
      <c r="WYR52" s="303"/>
      <c r="WYS52" s="303"/>
      <c r="WYT52" s="303"/>
      <c r="WYU52" s="303"/>
      <c r="WYV52" s="303"/>
      <c r="WYW52" s="303"/>
      <c r="WYX52" s="303"/>
      <c r="WYY52" s="303"/>
      <c r="WYZ52" s="303"/>
      <c r="WZA52" s="303"/>
      <c r="WZB52" s="303"/>
      <c r="WZC52" s="303"/>
      <c r="WZD52" s="303"/>
      <c r="WZE52" s="303"/>
      <c r="WZF52" s="303"/>
      <c r="WZG52" s="303"/>
      <c r="WZH52" s="303"/>
      <c r="WZI52" s="303"/>
      <c r="WZJ52" s="303"/>
      <c r="WZK52" s="303"/>
      <c r="WZL52" s="303"/>
      <c r="WZM52" s="303"/>
      <c r="WZN52" s="303"/>
      <c r="WZO52" s="303"/>
      <c r="WZP52" s="303"/>
      <c r="WZQ52" s="303"/>
      <c r="WZR52" s="303"/>
      <c r="WZS52" s="303"/>
      <c r="WZT52" s="303"/>
      <c r="WZU52" s="303"/>
      <c r="WZV52" s="303"/>
      <c r="WZW52" s="303"/>
      <c r="WZX52" s="303"/>
      <c r="WZY52" s="303"/>
      <c r="WZZ52" s="303"/>
      <c r="XAA52" s="303"/>
      <c r="XAB52" s="303"/>
      <c r="XAC52" s="303"/>
      <c r="XAD52" s="303"/>
      <c r="XAE52" s="303"/>
      <c r="XAF52" s="303"/>
      <c r="XAG52" s="303"/>
      <c r="XAH52" s="303"/>
      <c r="XAI52" s="303"/>
      <c r="XAJ52" s="303"/>
      <c r="XAK52" s="303"/>
      <c r="XAL52" s="303"/>
      <c r="XAM52" s="303"/>
      <c r="XAN52" s="303"/>
      <c r="XAO52" s="303"/>
      <c r="XAP52" s="303"/>
      <c r="XAQ52" s="303"/>
      <c r="XAR52" s="303"/>
      <c r="XAS52" s="303"/>
      <c r="XAT52" s="303"/>
      <c r="XAU52" s="303"/>
      <c r="XAV52" s="303"/>
      <c r="XAW52" s="303"/>
      <c r="XAX52" s="303"/>
      <c r="XAY52" s="303"/>
      <c r="XAZ52" s="303"/>
      <c r="XBA52" s="303"/>
      <c r="XBB52" s="303"/>
      <c r="XBC52" s="303"/>
      <c r="XBD52" s="303"/>
      <c r="XBE52" s="303"/>
      <c r="XBF52" s="303"/>
      <c r="XBG52" s="303"/>
      <c r="XBH52" s="303"/>
      <c r="XBI52" s="303"/>
      <c r="XBJ52" s="303"/>
      <c r="XBK52" s="303"/>
      <c r="XBL52" s="303"/>
      <c r="XBM52" s="303"/>
      <c r="XBN52" s="303"/>
      <c r="XBO52" s="303"/>
      <c r="XBP52" s="303"/>
      <c r="XBQ52" s="303"/>
      <c r="XBR52" s="303"/>
      <c r="XBS52" s="303"/>
      <c r="XBT52" s="303"/>
      <c r="XBU52" s="303"/>
      <c r="XBV52" s="303"/>
      <c r="XBW52" s="303"/>
      <c r="XBX52" s="303"/>
      <c r="XBY52" s="303"/>
      <c r="XBZ52" s="303"/>
      <c r="XCA52" s="303"/>
      <c r="XCB52" s="303"/>
      <c r="XCC52" s="303"/>
      <c r="XCD52" s="303"/>
      <c r="XCE52" s="303"/>
      <c r="XCF52" s="303"/>
      <c r="XCG52" s="303"/>
      <c r="XCH52" s="303"/>
      <c r="XCI52" s="303"/>
      <c r="XCJ52" s="303"/>
      <c r="XCK52" s="303"/>
      <c r="XCL52" s="303"/>
      <c r="XCM52" s="303"/>
      <c r="XCN52" s="303"/>
      <c r="XCO52" s="303"/>
      <c r="XCP52" s="303"/>
      <c r="XCQ52" s="303"/>
      <c r="XCR52" s="303"/>
      <c r="XCS52" s="303"/>
      <c r="XCT52" s="303"/>
      <c r="XCU52" s="303"/>
      <c r="XCV52" s="303"/>
      <c r="XCW52" s="303"/>
      <c r="XCX52" s="303"/>
      <c r="XCY52" s="303"/>
      <c r="XCZ52" s="303"/>
      <c r="XDA52" s="303"/>
      <c r="XDB52" s="303"/>
      <c r="XDC52" s="303"/>
      <c r="XDD52" s="303"/>
      <c r="XDE52" s="303"/>
      <c r="XDF52" s="303"/>
      <c r="XDG52" s="303"/>
      <c r="XDH52" s="303"/>
      <c r="XDI52" s="303"/>
      <c r="XDJ52" s="303"/>
      <c r="XDK52" s="303"/>
      <c r="XDL52" s="303"/>
      <c r="XDM52" s="303"/>
      <c r="XDN52" s="303"/>
      <c r="XDO52" s="303"/>
      <c r="XDP52" s="303"/>
      <c r="XDQ52" s="303"/>
      <c r="XDR52" s="303"/>
      <c r="XDS52" s="303"/>
      <c r="XDT52" s="303"/>
      <c r="XDU52" s="303"/>
      <c r="XDV52" s="303"/>
      <c r="XDW52" s="303"/>
      <c r="XDX52" s="303"/>
      <c r="XDY52" s="303"/>
      <c r="XDZ52" s="303"/>
      <c r="XEA52" s="303"/>
      <c r="XEB52" s="303"/>
      <c r="XEC52" s="303"/>
      <c r="XED52" s="303"/>
      <c r="XEE52" s="303"/>
      <c r="XEF52" s="303"/>
      <c r="XEG52" s="303"/>
      <c r="XEH52" s="303"/>
      <c r="XEI52" s="303"/>
      <c r="XEJ52" s="303"/>
      <c r="XEK52" s="303"/>
      <c r="XEL52" s="303"/>
      <c r="XEM52" s="303"/>
      <c r="XEN52" s="303"/>
      <c r="XEO52" s="303"/>
      <c r="XEP52" s="303"/>
      <c r="XEQ52" s="303"/>
      <c r="XER52" s="303"/>
      <c r="XES52" s="303"/>
      <c r="XET52" s="303"/>
      <c r="XEU52" s="303"/>
      <c r="XEV52" s="303"/>
      <c r="XEW52" s="303"/>
      <c r="XEX52" s="303"/>
      <c r="XEY52" s="303"/>
      <c r="XEZ52" s="303"/>
      <c r="XFA52" s="303"/>
    </row>
    <row r="53" s="303" customFormat="1" ht="22.5" customHeight="1" spans="1:22">
      <c r="A53" s="330" t="s">
        <v>470</v>
      </c>
      <c r="B53" s="331" t="s">
        <v>114</v>
      </c>
      <c r="C53" s="330" t="s">
        <v>122</v>
      </c>
      <c r="D53" s="332"/>
      <c r="E53" s="332">
        <f t="shared" ref="E53:E57" si="10">E54</f>
        <v>3886249</v>
      </c>
      <c r="F53" s="332">
        <f>F54</f>
        <v>3886249</v>
      </c>
      <c r="G53" s="332"/>
      <c r="H53" s="332"/>
      <c r="I53" s="328"/>
      <c r="J53" s="346"/>
      <c r="K53" s="346"/>
      <c r="L53" s="346"/>
      <c r="M53" s="346"/>
      <c r="N53" s="346"/>
      <c r="O53" s="346"/>
      <c r="P53" s="346"/>
      <c r="Q53" s="346"/>
      <c r="R53" s="346"/>
      <c r="S53" s="346"/>
      <c r="T53" s="346"/>
      <c r="U53" s="346"/>
      <c r="V53" s="351"/>
    </row>
    <row r="54" s="303" customFormat="1" ht="22.5" customHeight="1" spans="1:22">
      <c r="A54" s="330" t="s">
        <v>123</v>
      </c>
      <c r="B54" s="331" t="s">
        <v>114</v>
      </c>
      <c r="C54" s="330" t="s">
        <v>486</v>
      </c>
      <c r="D54" s="332"/>
      <c r="E54" s="332">
        <f t="shared" si="10"/>
        <v>3886249</v>
      </c>
      <c r="F54" s="332">
        <f>F55</f>
        <v>3886249</v>
      </c>
      <c r="G54" s="332"/>
      <c r="H54" s="332"/>
      <c r="I54" s="328"/>
      <c r="J54" s="346"/>
      <c r="K54" s="346"/>
      <c r="L54" s="346"/>
      <c r="M54" s="346"/>
      <c r="N54" s="346"/>
      <c r="O54" s="346"/>
      <c r="P54" s="346"/>
      <c r="Q54" s="346"/>
      <c r="R54" s="346"/>
      <c r="S54" s="346"/>
      <c r="T54" s="346"/>
      <c r="U54" s="346"/>
      <c r="V54" s="351"/>
    </row>
    <row r="55" s="303" customFormat="1" ht="22.5" customHeight="1" spans="1:22">
      <c r="A55" s="330" t="s">
        <v>146</v>
      </c>
      <c r="B55" s="331" t="s">
        <v>114</v>
      </c>
      <c r="C55" s="330" t="s">
        <v>147</v>
      </c>
      <c r="D55" s="332" t="s">
        <v>184</v>
      </c>
      <c r="E55" s="332">
        <f>F55+H55</f>
        <v>3886249</v>
      </c>
      <c r="F55" s="332">
        <v>3886249</v>
      </c>
      <c r="G55" s="332"/>
      <c r="H55" s="332"/>
      <c r="I55" s="328"/>
      <c r="J55" s="346"/>
      <c r="K55" s="346"/>
      <c r="L55" s="346"/>
      <c r="M55" s="346"/>
      <c r="N55" s="346"/>
      <c r="O55" s="346"/>
      <c r="P55" s="346"/>
      <c r="Q55" s="346"/>
      <c r="R55" s="346"/>
      <c r="S55" s="346"/>
      <c r="T55" s="346"/>
      <c r="U55" s="346"/>
      <c r="V55" s="351"/>
    </row>
    <row r="56" s="303" customFormat="1" ht="22.5" customHeight="1" spans="1:22">
      <c r="A56" s="330" t="s">
        <v>148</v>
      </c>
      <c r="B56" s="331" t="s">
        <v>114</v>
      </c>
      <c r="C56" s="330" t="s">
        <v>149</v>
      </c>
      <c r="D56" s="332"/>
      <c r="E56" s="332">
        <f t="shared" si="10"/>
        <v>784733</v>
      </c>
      <c r="F56" s="332"/>
      <c r="G56" s="332">
        <f>G57</f>
        <v>784733</v>
      </c>
      <c r="H56" s="332"/>
      <c r="I56" s="328"/>
      <c r="J56" s="346"/>
      <c r="K56" s="346"/>
      <c r="L56" s="346"/>
      <c r="M56" s="346"/>
      <c r="N56" s="346"/>
      <c r="O56" s="346"/>
      <c r="P56" s="346"/>
      <c r="Q56" s="346"/>
      <c r="R56" s="346"/>
      <c r="S56" s="346"/>
      <c r="T56" s="346"/>
      <c r="U56" s="346"/>
      <c r="V56" s="351"/>
    </row>
    <row r="57" s="303" customFormat="1" ht="22.5" customHeight="1" spans="1:22">
      <c r="A57" s="330" t="s">
        <v>150</v>
      </c>
      <c r="B57" s="331" t="s">
        <v>114</v>
      </c>
      <c r="C57" s="330" t="s">
        <v>151</v>
      </c>
      <c r="D57" s="332"/>
      <c r="E57" s="332">
        <f t="shared" si="10"/>
        <v>784733</v>
      </c>
      <c r="F57" s="332"/>
      <c r="G57" s="332">
        <f>G58</f>
        <v>784733</v>
      </c>
      <c r="H57" s="332"/>
      <c r="I57" s="328"/>
      <c r="J57" s="346"/>
      <c r="K57" s="346"/>
      <c r="L57" s="346"/>
      <c r="M57" s="346"/>
      <c r="N57" s="346"/>
      <c r="O57" s="346"/>
      <c r="P57" s="346"/>
      <c r="Q57" s="346"/>
      <c r="R57" s="346"/>
      <c r="S57" s="346"/>
      <c r="T57" s="346"/>
      <c r="U57" s="346"/>
      <c r="V57" s="351"/>
    </row>
    <row r="58" s="303" customFormat="1" ht="22.5" customHeight="1" spans="1:22">
      <c r="A58" s="330" t="s">
        <v>152</v>
      </c>
      <c r="B58" s="331" t="s">
        <v>114</v>
      </c>
      <c r="C58" s="330" t="s">
        <v>153</v>
      </c>
      <c r="D58" s="332" t="s">
        <v>464</v>
      </c>
      <c r="E58" s="332">
        <f>G58</f>
        <v>784733</v>
      </c>
      <c r="F58" s="332"/>
      <c r="G58" s="332">
        <v>784733</v>
      </c>
      <c r="H58" s="332"/>
      <c r="I58" s="333"/>
      <c r="J58" s="346"/>
      <c r="K58" s="346"/>
      <c r="L58" s="346"/>
      <c r="M58" s="346"/>
      <c r="N58" s="346"/>
      <c r="O58" s="346"/>
      <c r="P58" s="346"/>
      <c r="Q58" s="346"/>
      <c r="R58" s="346"/>
      <c r="S58" s="346"/>
      <c r="T58" s="346"/>
      <c r="U58" s="346"/>
      <c r="V58" s="351"/>
    </row>
    <row r="59" s="303" customFormat="1" ht="22.5" customHeight="1" spans="1:22">
      <c r="A59" s="330" t="s">
        <v>129</v>
      </c>
      <c r="B59" s="331" t="s">
        <v>114</v>
      </c>
      <c r="C59" s="330" t="s">
        <v>130</v>
      </c>
      <c r="D59" s="332"/>
      <c r="E59" s="332">
        <f>E60</f>
        <v>328254</v>
      </c>
      <c r="F59" s="332">
        <f>F60</f>
        <v>328254</v>
      </c>
      <c r="G59" s="332"/>
      <c r="H59" s="333"/>
      <c r="I59" s="333"/>
      <c r="J59" s="346"/>
      <c r="K59" s="346"/>
      <c r="L59" s="346"/>
      <c r="M59" s="346"/>
      <c r="N59" s="346"/>
      <c r="O59" s="346"/>
      <c r="P59" s="346"/>
      <c r="Q59" s="346"/>
      <c r="R59" s="346"/>
      <c r="S59" s="346"/>
      <c r="T59" s="346"/>
      <c r="U59" s="346"/>
      <c r="V59" s="351"/>
    </row>
    <row r="60" s="303" customFormat="1" ht="22.5" customHeight="1" spans="1:22">
      <c r="A60" s="330" t="s">
        <v>131</v>
      </c>
      <c r="B60" s="331" t="s">
        <v>114</v>
      </c>
      <c r="C60" s="330" t="s">
        <v>132</v>
      </c>
      <c r="D60" s="332"/>
      <c r="E60" s="332">
        <f>E61</f>
        <v>328254</v>
      </c>
      <c r="F60" s="332">
        <f>F61</f>
        <v>328254</v>
      </c>
      <c r="G60" s="332"/>
      <c r="H60" s="333"/>
      <c r="I60" s="333"/>
      <c r="J60" s="333"/>
      <c r="K60" s="346"/>
      <c r="L60" s="346"/>
      <c r="M60" s="346"/>
      <c r="N60" s="346"/>
      <c r="O60" s="346"/>
      <c r="P60" s="346"/>
      <c r="Q60" s="346"/>
      <c r="R60" s="346"/>
      <c r="S60" s="346"/>
      <c r="T60" s="346"/>
      <c r="U60" s="346"/>
      <c r="V60" s="351"/>
    </row>
    <row r="61" s="303" customFormat="1" ht="22.5" customHeight="1" spans="1:22">
      <c r="A61" s="334" t="s">
        <v>133</v>
      </c>
      <c r="B61" s="331" t="s">
        <v>114</v>
      </c>
      <c r="C61" s="330" t="s">
        <v>134</v>
      </c>
      <c r="D61" s="335" t="s">
        <v>248</v>
      </c>
      <c r="E61" s="332">
        <f>F61</f>
        <v>328254</v>
      </c>
      <c r="F61" s="332">
        <v>328254</v>
      </c>
      <c r="G61" s="332"/>
      <c r="H61" s="333"/>
      <c r="I61" s="333"/>
      <c r="J61" s="333"/>
      <c r="K61" s="333"/>
      <c r="L61" s="333"/>
      <c r="M61" s="333"/>
      <c r="N61" s="333"/>
      <c r="O61" s="333"/>
      <c r="P61" s="333"/>
      <c r="Q61" s="333"/>
      <c r="R61" s="333"/>
      <c r="S61" s="333"/>
      <c r="T61" s="333"/>
      <c r="U61" s="333"/>
      <c r="V61" s="351"/>
    </row>
    <row r="62" customHeight="1" spans="5:5">
      <c r="E62" s="336"/>
    </row>
  </sheetData>
  <sheetProtection formatCells="0" formatColumns="0" formatRows="0"/>
  <mergeCells count="11">
    <mergeCell ref="A2:V2"/>
    <mergeCell ref="E5:H5"/>
    <mergeCell ref="I5:R5"/>
    <mergeCell ref="A5:A7"/>
    <mergeCell ref="B5:B7"/>
    <mergeCell ref="C5:C7"/>
    <mergeCell ref="D5:D7"/>
    <mergeCell ref="S5:S7"/>
    <mergeCell ref="T5:T7"/>
    <mergeCell ref="U5:U7"/>
    <mergeCell ref="V5:V7"/>
  </mergeCells>
  <printOptions horizontalCentered="1"/>
  <pageMargins left="0.196850393700787" right="0.196850393700787" top="0.78740157480315" bottom="0.590551181102362" header="0" footer="0"/>
  <pageSetup paperSize="9" scale="89"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1"/>
  <sheetViews>
    <sheetView showGridLines="0" showZeros="0" tabSelected="1" workbookViewId="0">
      <selection activeCell="C7" sqref="C7"/>
    </sheetView>
  </sheetViews>
  <sheetFormatPr defaultColWidth="9.12222222222222" defaultRowHeight="12.75" customHeight="1"/>
  <cols>
    <col min="1" max="1" width="16.3777777777778" style="217" customWidth="1"/>
    <col min="2" max="2" width="13.3777777777778" style="217" customWidth="1"/>
    <col min="3" max="3" width="33" style="217" customWidth="1"/>
    <col min="4" max="4" width="16.6222222222222" style="217" customWidth="1"/>
    <col min="5" max="5" width="16.5" style="217" customWidth="1"/>
    <col min="6" max="6" width="20.8333333333333" style="217" customWidth="1"/>
    <col min="7" max="7" width="18.5" style="217" customWidth="1"/>
    <col min="8" max="8" width="12.3777777777778" style="217" customWidth="1"/>
    <col min="9" max="9" width="15.8777777777778" style="217" customWidth="1"/>
    <col min="10" max="15" width="12.3777777777778" style="217" customWidth="1"/>
    <col min="16" max="16" width="18.1222222222222" style="217" customWidth="1"/>
    <col min="17" max="16384" width="9.12222222222222" style="217"/>
  </cols>
  <sheetData>
    <row r="1" ht="23.25" customHeight="1" spans="1:18">
      <c r="A1" s="218"/>
      <c r="B1" s="218"/>
      <c r="C1" s="218"/>
      <c r="D1" s="218"/>
      <c r="E1" s="218"/>
      <c r="F1" s="218"/>
      <c r="G1" s="218"/>
      <c r="H1" s="218"/>
      <c r="I1" s="218"/>
      <c r="J1" s="218"/>
      <c r="K1" s="218"/>
      <c r="L1" s="218"/>
      <c r="M1" s="218"/>
      <c r="N1" s="218"/>
      <c r="P1" s="237" t="s">
        <v>487</v>
      </c>
      <c r="Q1" s="239"/>
      <c r="R1" s="239"/>
    </row>
    <row r="2" ht="23.25" customHeight="1" spans="1:18">
      <c r="A2" s="219" t="s">
        <v>488</v>
      </c>
      <c r="B2" s="219"/>
      <c r="C2" s="219"/>
      <c r="D2" s="219"/>
      <c r="E2" s="219"/>
      <c r="F2" s="219"/>
      <c r="G2" s="219"/>
      <c r="H2" s="219"/>
      <c r="I2" s="219"/>
      <c r="J2" s="219"/>
      <c r="K2" s="219"/>
      <c r="L2" s="219"/>
      <c r="M2" s="219"/>
      <c r="N2" s="219"/>
      <c r="O2" s="219"/>
      <c r="P2" s="219"/>
      <c r="Q2" s="239"/>
      <c r="R2" s="239"/>
    </row>
    <row r="3" ht="23.25" customHeight="1" spans="1:18">
      <c r="A3" s="220"/>
      <c r="B3" s="221"/>
      <c r="C3" s="221"/>
      <c r="D3" s="221"/>
      <c r="E3" s="221"/>
      <c r="F3" s="221"/>
      <c r="G3" s="221"/>
      <c r="H3" s="221"/>
      <c r="I3" s="218"/>
      <c r="J3" s="218"/>
      <c r="K3" s="218"/>
      <c r="L3" s="218"/>
      <c r="M3" s="218"/>
      <c r="N3" s="218"/>
      <c r="P3" s="238" t="s">
        <v>88</v>
      </c>
      <c r="Q3" s="239"/>
      <c r="R3" s="239"/>
    </row>
    <row r="4" ht="25.5" customHeight="1" spans="1:18">
      <c r="A4" s="222" t="s">
        <v>118</v>
      </c>
      <c r="B4" s="222" t="s">
        <v>89</v>
      </c>
      <c r="C4" s="223" t="s">
        <v>119</v>
      </c>
      <c r="D4" s="224" t="s">
        <v>120</v>
      </c>
      <c r="E4" s="225" t="s">
        <v>439</v>
      </c>
      <c r="F4" s="226" t="s">
        <v>440</v>
      </c>
      <c r="G4" s="225" t="s">
        <v>441</v>
      </c>
      <c r="H4" s="225" t="s">
        <v>442</v>
      </c>
      <c r="I4" s="228" t="s">
        <v>443</v>
      </c>
      <c r="J4" s="228" t="s">
        <v>444</v>
      </c>
      <c r="K4" s="228" t="s">
        <v>193</v>
      </c>
      <c r="L4" s="228" t="s">
        <v>445</v>
      </c>
      <c r="M4" s="228" t="s">
        <v>186</v>
      </c>
      <c r="N4" s="228" t="s">
        <v>194</v>
      </c>
      <c r="O4" s="228" t="s">
        <v>189</v>
      </c>
      <c r="P4" s="222" t="s">
        <v>195</v>
      </c>
      <c r="Q4" s="240"/>
      <c r="R4" s="240"/>
    </row>
    <row r="5" ht="14.25" customHeight="1" spans="1:18">
      <c r="A5" s="222"/>
      <c r="B5" s="222"/>
      <c r="C5" s="227"/>
      <c r="D5" s="222"/>
      <c r="E5" s="228"/>
      <c r="F5" s="229"/>
      <c r="G5" s="228"/>
      <c r="H5" s="228"/>
      <c r="I5" s="228"/>
      <c r="J5" s="228"/>
      <c r="K5" s="228"/>
      <c r="L5" s="228"/>
      <c r="M5" s="228"/>
      <c r="N5" s="228"/>
      <c r="O5" s="228"/>
      <c r="P5" s="222"/>
      <c r="Q5" s="240"/>
      <c r="R5" s="240"/>
    </row>
    <row r="6" ht="14.25" customHeight="1" spans="1:18">
      <c r="A6" s="222"/>
      <c r="B6" s="222"/>
      <c r="C6" s="227"/>
      <c r="D6" s="222"/>
      <c r="E6" s="228"/>
      <c r="F6" s="229"/>
      <c r="G6" s="228"/>
      <c r="H6" s="228"/>
      <c r="I6" s="228"/>
      <c r="J6" s="228"/>
      <c r="K6" s="228"/>
      <c r="L6" s="228"/>
      <c r="M6" s="228"/>
      <c r="N6" s="228"/>
      <c r="O6" s="228"/>
      <c r="P6" s="222"/>
      <c r="Q6" s="240"/>
      <c r="R6" s="240"/>
    </row>
    <row r="7" ht="31" customHeight="1" spans="1:18">
      <c r="A7" s="222"/>
      <c r="B7" s="230" t="s">
        <v>106</v>
      </c>
      <c r="C7" s="230" t="s">
        <v>107</v>
      </c>
      <c r="D7" s="264">
        <f>D8+D19+D29+D48</f>
        <v>48083397</v>
      </c>
      <c r="E7" s="264">
        <f t="shared" ref="E7:P7" si="0">E8+E19+E29+E48</f>
        <v>19519089</v>
      </c>
      <c r="F7" s="264">
        <f t="shared" si="0"/>
        <v>6651915</v>
      </c>
      <c r="G7" s="264">
        <f t="shared" si="0"/>
        <v>0</v>
      </c>
      <c r="H7" s="264">
        <f t="shared" si="0"/>
        <v>0</v>
      </c>
      <c r="I7" s="264">
        <f t="shared" si="0"/>
        <v>21849753</v>
      </c>
      <c r="J7" s="264">
        <f t="shared" si="0"/>
        <v>0</v>
      </c>
      <c r="K7" s="264">
        <f t="shared" si="0"/>
        <v>0</v>
      </c>
      <c r="L7" s="264">
        <f t="shared" si="0"/>
        <v>0</v>
      </c>
      <c r="M7" s="264">
        <f t="shared" si="0"/>
        <v>62640</v>
      </c>
      <c r="N7" s="264">
        <f t="shared" si="0"/>
        <v>0</v>
      </c>
      <c r="O7" s="264">
        <f t="shared" si="0"/>
        <v>0</v>
      </c>
      <c r="P7" s="264">
        <f t="shared" si="0"/>
        <v>0</v>
      </c>
      <c r="Q7" s="240"/>
      <c r="R7" s="240"/>
    </row>
    <row r="8" customFormat="1" ht="31" customHeight="1" spans="1:18">
      <c r="A8" s="265"/>
      <c r="B8" s="230" t="s">
        <v>108</v>
      </c>
      <c r="C8" s="230" t="s">
        <v>109</v>
      </c>
      <c r="D8" s="264">
        <f t="shared" ref="D8:D18" si="1">SUM(E8:P8)</f>
        <v>26233644</v>
      </c>
      <c r="E8" s="264">
        <f>E9+E13+E16</f>
        <v>19519089</v>
      </c>
      <c r="F8" s="264">
        <f>F9+F13+F16</f>
        <v>6651915</v>
      </c>
      <c r="G8" s="264"/>
      <c r="H8" s="264"/>
      <c r="I8" s="264">
        <f t="shared" ref="I8:L8" si="2">I9</f>
        <v>0</v>
      </c>
      <c r="J8" s="264">
        <f t="shared" si="2"/>
        <v>0</v>
      </c>
      <c r="K8" s="264">
        <f t="shared" si="2"/>
        <v>0</v>
      </c>
      <c r="L8" s="264">
        <f t="shared" si="2"/>
        <v>0</v>
      </c>
      <c r="M8" s="264">
        <v>62640</v>
      </c>
      <c r="N8" s="268">
        <f t="shared" ref="N8:P8" si="3">N9</f>
        <v>0</v>
      </c>
      <c r="O8" s="268">
        <f t="shared" si="3"/>
        <v>0</v>
      </c>
      <c r="P8" s="268">
        <f t="shared" si="3"/>
        <v>0</v>
      </c>
      <c r="Q8" s="239"/>
      <c r="R8" s="239"/>
    </row>
    <row r="9" customFormat="1" ht="31" customHeight="1" spans="1:18">
      <c r="A9" s="266" t="s">
        <v>230</v>
      </c>
      <c r="B9" s="230" t="s">
        <v>108</v>
      </c>
      <c r="C9" s="267" t="s">
        <v>198</v>
      </c>
      <c r="D9" s="268">
        <f t="shared" si="1"/>
        <v>23613420</v>
      </c>
      <c r="E9" s="269">
        <v>18038865</v>
      </c>
      <c r="F9" s="269">
        <f>SUM(F11:F12)</f>
        <v>5511915</v>
      </c>
      <c r="G9" s="268">
        <f t="shared" ref="G9:P9" si="4">G10</f>
        <v>0</v>
      </c>
      <c r="H9" s="268">
        <f t="shared" si="4"/>
        <v>0</v>
      </c>
      <c r="I9" s="268">
        <f t="shared" si="4"/>
        <v>0</v>
      </c>
      <c r="J9" s="268">
        <f t="shared" si="4"/>
        <v>0</v>
      </c>
      <c r="K9" s="268">
        <f t="shared" si="4"/>
        <v>0</v>
      </c>
      <c r="L9" s="268">
        <f t="shared" si="4"/>
        <v>0</v>
      </c>
      <c r="M9" s="268">
        <f t="shared" si="4"/>
        <v>62640</v>
      </c>
      <c r="N9" s="268">
        <f t="shared" si="4"/>
        <v>0</v>
      </c>
      <c r="O9" s="268">
        <f t="shared" si="4"/>
        <v>0</v>
      </c>
      <c r="P9" s="268">
        <f t="shared" si="4"/>
        <v>0</v>
      </c>
      <c r="Q9" s="239"/>
      <c r="R9" s="239"/>
    </row>
    <row r="10" customFormat="1" ht="31" customHeight="1" spans="1:18">
      <c r="A10" s="266" t="s">
        <v>123</v>
      </c>
      <c r="B10" s="230" t="s">
        <v>108</v>
      </c>
      <c r="C10" s="267" t="s">
        <v>266</v>
      </c>
      <c r="D10" s="268">
        <f t="shared" si="1"/>
        <v>23613420</v>
      </c>
      <c r="E10" s="269">
        <v>18038865</v>
      </c>
      <c r="F10" s="269">
        <v>5511915</v>
      </c>
      <c r="G10" s="268">
        <f t="shared" ref="G10:P10" si="5">G11</f>
        <v>0</v>
      </c>
      <c r="H10" s="268">
        <f t="shared" si="5"/>
        <v>0</v>
      </c>
      <c r="I10" s="268">
        <f t="shared" si="5"/>
        <v>0</v>
      </c>
      <c r="J10" s="268">
        <f t="shared" si="5"/>
        <v>0</v>
      </c>
      <c r="K10" s="268">
        <f t="shared" si="5"/>
        <v>0</v>
      </c>
      <c r="L10" s="268">
        <f t="shared" si="5"/>
        <v>0</v>
      </c>
      <c r="M10" s="268">
        <f t="shared" si="5"/>
        <v>62640</v>
      </c>
      <c r="N10" s="268">
        <f t="shared" si="5"/>
        <v>0</v>
      </c>
      <c r="O10" s="268">
        <f t="shared" si="5"/>
        <v>0</v>
      </c>
      <c r="P10" s="268">
        <f t="shared" si="5"/>
        <v>0</v>
      </c>
      <c r="Q10" s="239"/>
      <c r="R10" s="239"/>
    </row>
    <row r="11" ht="31" customHeight="1" spans="1:18">
      <c r="A11" s="270" t="s">
        <v>125</v>
      </c>
      <c r="B11" s="230" t="s">
        <v>108</v>
      </c>
      <c r="C11" s="267" t="s">
        <v>267</v>
      </c>
      <c r="D11" s="268">
        <f t="shared" si="1"/>
        <v>21000547</v>
      </c>
      <c r="E11" s="269">
        <v>18038865</v>
      </c>
      <c r="F11" s="269">
        <v>2899042</v>
      </c>
      <c r="G11" s="268"/>
      <c r="H11" s="268"/>
      <c r="I11" s="268"/>
      <c r="J11" s="292"/>
      <c r="K11" s="292"/>
      <c r="L11" s="292"/>
      <c r="M11" s="268">
        <v>62640</v>
      </c>
      <c r="N11" s="268"/>
      <c r="O11" s="268"/>
      <c r="P11" s="268"/>
      <c r="Q11" s="239"/>
      <c r="R11" s="239"/>
    </row>
    <row r="12" ht="31" customHeight="1" spans="1:16">
      <c r="A12" s="270" t="s">
        <v>127</v>
      </c>
      <c r="B12" s="230" t="s">
        <v>108</v>
      </c>
      <c r="C12" s="267" t="s">
        <v>292</v>
      </c>
      <c r="D12" s="268">
        <f t="shared" si="1"/>
        <v>2612873</v>
      </c>
      <c r="E12" s="269"/>
      <c r="F12" s="269">
        <v>2612873</v>
      </c>
      <c r="G12" s="271"/>
      <c r="H12" s="271"/>
      <c r="I12" s="271"/>
      <c r="J12" s="271"/>
      <c r="K12" s="271"/>
      <c r="L12" s="271"/>
      <c r="M12" s="271"/>
      <c r="N12" s="271"/>
      <c r="O12" s="271"/>
      <c r="P12" s="271"/>
    </row>
    <row r="13" ht="31" customHeight="1" spans="1:16">
      <c r="A13" s="270" t="s">
        <v>202</v>
      </c>
      <c r="B13" s="230" t="s">
        <v>108</v>
      </c>
      <c r="C13" s="267" t="s">
        <v>268</v>
      </c>
      <c r="D13" s="268">
        <f t="shared" si="1"/>
        <v>1480224</v>
      </c>
      <c r="E13" s="269">
        <v>1480224</v>
      </c>
      <c r="F13" s="269"/>
      <c r="G13" s="271"/>
      <c r="H13" s="271"/>
      <c r="I13" s="271"/>
      <c r="J13" s="271"/>
      <c r="K13" s="271"/>
      <c r="L13" s="271"/>
      <c r="M13" s="271"/>
      <c r="N13" s="271"/>
      <c r="O13" s="271"/>
      <c r="P13" s="271"/>
    </row>
    <row r="14" ht="31" customHeight="1" spans="1:16">
      <c r="A14" s="270" t="s">
        <v>131</v>
      </c>
      <c r="B14" s="230" t="s">
        <v>108</v>
      </c>
      <c r="C14" s="267" t="s">
        <v>269</v>
      </c>
      <c r="D14" s="268">
        <f t="shared" si="1"/>
        <v>1480224</v>
      </c>
      <c r="E14" s="269">
        <v>1480224</v>
      </c>
      <c r="F14" s="269"/>
      <c r="G14" s="271"/>
      <c r="H14" s="271"/>
      <c r="I14" s="271"/>
      <c r="J14" s="271"/>
      <c r="K14" s="271"/>
      <c r="L14" s="271"/>
      <c r="M14" s="271"/>
      <c r="N14" s="271"/>
      <c r="O14" s="271"/>
      <c r="P14" s="271"/>
    </row>
    <row r="15" ht="31" customHeight="1" spans="1:16">
      <c r="A15" s="270" t="s">
        <v>133</v>
      </c>
      <c r="B15" s="230" t="s">
        <v>108</v>
      </c>
      <c r="C15" s="267" t="s">
        <v>206</v>
      </c>
      <c r="D15" s="268">
        <f t="shared" si="1"/>
        <v>1480224</v>
      </c>
      <c r="E15" s="269">
        <v>1480224</v>
      </c>
      <c r="F15" s="269"/>
      <c r="G15" s="271"/>
      <c r="H15" s="271"/>
      <c r="I15" s="271"/>
      <c r="J15" s="271"/>
      <c r="K15" s="271"/>
      <c r="L15" s="271"/>
      <c r="M15" s="271"/>
      <c r="N15" s="271"/>
      <c r="O15" s="271"/>
      <c r="P15" s="271"/>
    </row>
    <row r="16" ht="31" customHeight="1" spans="1:16">
      <c r="A16" s="272" t="s">
        <v>293</v>
      </c>
      <c r="B16" s="230" t="s">
        <v>108</v>
      </c>
      <c r="C16" s="273" t="s">
        <v>294</v>
      </c>
      <c r="D16" s="268">
        <f t="shared" si="1"/>
        <v>1140000</v>
      </c>
      <c r="E16" s="269"/>
      <c r="F16" s="269">
        <v>1140000</v>
      </c>
      <c r="G16" s="271"/>
      <c r="H16" s="271"/>
      <c r="I16" s="271"/>
      <c r="J16" s="271"/>
      <c r="K16" s="271"/>
      <c r="L16" s="271"/>
      <c r="M16" s="271"/>
      <c r="N16" s="271"/>
      <c r="O16" s="271"/>
      <c r="P16" s="271"/>
    </row>
    <row r="17" ht="31" customHeight="1" spans="1:16">
      <c r="A17" s="272" t="s">
        <v>141</v>
      </c>
      <c r="B17" s="230" t="s">
        <v>108</v>
      </c>
      <c r="C17" s="273" t="s">
        <v>144</v>
      </c>
      <c r="D17" s="268">
        <f t="shared" si="1"/>
        <v>1140000</v>
      </c>
      <c r="E17" s="269"/>
      <c r="F17" s="269">
        <v>1140000</v>
      </c>
      <c r="G17" s="271"/>
      <c r="H17" s="271"/>
      <c r="I17" s="271"/>
      <c r="J17" s="271"/>
      <c r="K17" s="271"/>
      <c r="L17" s="271"/>
      <c r="M17" s="271"/>
      <c r="N17" s="271"/>
      <c r="O17" s="271"/>
      <c r="P17" s="271"/>
    </row>
    <row r="18" ht="31" customHeight="1" spans="1:16">
      <c r="A18" s="272" t="s">
        <v>143</v>
      </c>
      <c r="B18" s="230" t="s">
        <v>108</v>
      </c>
      <c r="C18" s="273" t="s">
        <v>485</v>
      </c>
      <c r="D18" s="268">
        <f t="shared" si="1"/>
        <v>1140000</v>
      </c>
      <c r="E18" s="269"/>
      <c r="F18" s="269">
        <v>1140000</v>
      </c>
      <c r="G18" s="271"/>
      <c r="H18" s="271"/>
      <c r="I18" s="271"/>
      <c r="J18" s="271"/>
      <c r="K18" s="271"/>
      <c r="L18" s="271"/>
      <c r="M18" s="271"/>
      <c r="N18" s="271"/>
      <c r="O18" s="271"/>
      <c r="P18" s="271"/>
    </row>
    <row r="19" ht="23" customHeight="1" spans="1:18">
      <c r="A19" s="274"/>
      <c r="B19" s="230" t="s">
        <v>110</v>
      </c>
      <c r="C19" s="275" t="s">
        <v>111</v>
      </c>
      <c r="D19" s="264">
        <f>I19</f>
        <v>14493504</v>
      </c>
      <c r="E19" s="264">
        <v>0</v>
      </c>
      <c r="F19" s="264">
        <v>0</v>
      </c>
      <c r="G19" s="264">
        <v>0</v>
      </c>
      <c r="H19" s="264">
        <v>0</v>
      </c>
      <c r="I19" s="264">
        <v>14493504</v>
      </c>
      <c r="J19" s="292">
        <v>0</v>
      </c>
      <c r="K19" s="293">
        <v>0</v>
      </c>
      <c r="L19" s="293">
        <v>0</v>
      </c>
      <c r="M19" s="293">
        <v>0</v>
      </c>
      <c r="N19" s="293">
        <v>0</v>
      </c>
      <c r="O19" s="293">
        <v>0</v>
      </c>
      <c r="P19" s="293">
        <v>0</v>
      </c>
      <c r="Q19" s="239"/>
      <c r="R19" s="239"/>
    </row>
    <row r="20" customFormat="1" ht="34" customHeight="1" spans="1:16">
      <c r="A20" s="276" t="s">
        <v>197</v>
      </c>
      <c r="B20" s="276" t="s">
        <v>110</v>
      </c>
      <c r="C20" s="276" t="s">
        <v>198</v>
      </c>
      <c r="D20" s="277">
        <v>12271056</v>
      </c>
      <c r="E20" s="278">
        <f t="shared" ref="E20:E22" si="6">SUM(G20:H20)</f>
        <v>0</v>
      </c>
      <c r="F20" s="279">
        <v>0</v>
      </c>
      <c r="G20" s="279">
        <v>0</v>
      </c>
      <c r="H20" s="279">
        <v>0</v>
      </c>
      <c r="I20" s="277">
        <v>12271056</v>
      </c>
      <c r="J20" s="294"/>
      <c r="K20" s="295"/>
      <c r="L20" s="295"/>
      <c r="M20" s="295"/>
      <c r="N20" s="295"/>
      <c r="O20" s="295"/>
      <c r="P20" s="295"/>
    </row>
    <row r="21" customFormat="1" ht="34" customHeight="1" spans="1:18">
      <c r="A21" s="276" t="s">
        <v>199</v>
      </c>
      <c r="B21" s="276" t="s">
        <v>110</v>
      </c>
      <c r="C21" s="276" t="s">
        <v>200</v>
      </c>
      <c r="D21" s="277">
        <v>12271056</v>
      </c>
      <c r="E21" s="278">
        <f t="shared" si="6"/>
        <v>0</v>
      </c>
      <c r="F21" s="279">
        <v>0</v>
      </c>
      <c r="G21" s="279">
        <v>0</v>
      </c>
      <c r="H21" s="279">
        <v>0</v>
      </c>
      <c r="I21" s="277">
        <v>12271056</v>
      </c>
      <c r="J21" s="287"/>
      <c r="K21" s="296"/>
      <c r="L21" s="296"/>
      <c r="M21" s="296"/>
      <c r="N21" s="296"/>
      <c r="O21" s="296"/>
      <c r="P21" s="296"/>
      <c r="Q21" s="239"/>
      <c r="R21" s="239"/>
    </row>
    <row r="22" customFormat="1" ht="34" customHeight="1" spans="1:18">
      <c r="A22" s="276" t="s">
        <v>146</v>
      </c>
      <c r="B22" s="276" t="s">
        <v>110</v>
      </c>
      <c r="C22" s="276" t="s">
        <v>201</v>
      </c>
      <c r="D22" s="277">
        <v>12271056</v>
      </c>
      <c r="E22" s="278">
        <f t="shared" si="6"/>
        <v>0</v>
      </c>
      <c r="F22" s="279">
        <v>0</v>
      </c>
      <c r="G22" s="279">
        <v>0</v>
      </c>
      <c r="H22" s="279">
        <v>0</v>
      </c>
      <c r="I22" s="277">
        <v>12271056</v>
      </c>
      <c r="J22" s="287"/>
      <c r="K22" s="296"/>
      <c r="L22" s="296"/>
      <c r="M22" s="296"/>
      <c r="N22" s="296"/>
      <c r="O22" s="296"/>
      <c r="P22" s="296"/>
      <c r="Q22" s="239"/>
      <c r="R22" s="239"/>
    </row>
    <row r="23" customFormat="1" ht="34" customHeight="1" spans="1:18">
      <c r="A23" s="276" t="s">
        <v>202</v>
      </c>
      <c r="B23" s="276" t="s">
        <v>110</v>
      </c>
      <c r="C23" s="276" t="s">
        <v>203</v>
      </c>
      <c r="D23" s="277">
        <v>952477.2</v>
      </c>
      <c r="E23" s="278">
        <f t="shared" ref="E23:E28" si="7">G23</f>
        <v>0</v>
      </c>
      <c r="F23" s="279"/>
      <c r="G23" s="279"/>
      <c r="H23" s="279"/>
      <c r="I23" s="277">
        <v>952477.2</v>
      </c>
      <c r="J23" s="296"/>
      <c r="K23" s="296"/>
      <c r="L23" s="296"/>
      <c r="M23" s="296"/>
      <c r="N23" s="296"/>
      <c r="O23" s="296"/>
      <c r="P23" s="296"/>
      <c r="Q23" s="239"/>
      <c r="R23" s="239"/>
    </row>
    <row r="24" customFormat="1" ht="34" customHeight="1" spans="1:18">
      <c r="A24" s="276" t="s">
        <v>131</v>
      </c>
      <c r="B24" s="276" t="s">
        <v>110</v>
      </c>
      <c r="C24" s="276" t="s">
        <v>204</v>
      </c>
      <c r="D24" s="277">
        <v>952478</v>
      </c>
      <c r="E24" s="278">
        <f t="shared" si="7"/>
        <v>0</v>
      </c>
      <c r="F24" s="279"/>
      <c r="G24" s="279"/>
      <c r="H24" s="279"/>
      <c r="I24" s="277">
        <v>952478</v>
      </c>
      <c r="J24" s="296"/>
      <c r="K24" s="296"/>
      <c r="L24" s="296"/>
      <c r="M24" s="296"/>
      <c r="N24" s="296"/>
      <c r="O24" s="296"/>
      <c r="P24" s="296"/>
      <c r="Q24" s="239"/>
      <c r="R24" s="239"/>
    </row>
    <row r="25" customFormat="1" ht="34" customHeight="1" spans="1:18">
      <c r="A25" s="276" t="s">
        <v>205</v>
      </c>
      <c r="B25" s="276" t="s">
        <v>110</v>
      </c>
      <c r="C25" s="276" t="s">
        <v>206</v>
      </c>
      <c r="D25" s="277">
        <v>952478</v>
      </c>
      <c r="E25" s="278">
        <f t="shared" si="7"/>
        <v>0</v>
      </c>
      <c r="F25" s="279"/>
      <c r="G25" s="279"/>
      <c r="H25" s="279"/>
      <c r="I25" s="277">
        <v>952478</v>
      </c>
      <c r="J25" s="296"/>
      <c r="K25" s="296"/>
      <c r="L25" s="296"/>
      <c r="M25" s="296"/>
      <c r="N25" s="296"/>
      <c r="O25" s="296"/>
      <c r="P25" s="296"/>
      <c r="Q25" s="239"/>
      <c r="R25" s="239"/>
    </row>
    <row r="26" customFormat="1" ht="34" customHeight="1" spans="1:18">
      <c r="A26" s="276" t="s">
        <v>207</v>
      </c>
      <c r="B26" s="276" t="s">
        <v>110</v>
      </c>
      <c r="C26" s="276" t="s">
        <v>208</v>
      </c>
      <c r="D26" s="277">
        <v>1269970.56</v>
      </c>
      <c r="E26" s="278">
        <f t="shared" si="7"/>
        <v>0</v>
      </c>
      <c r="F26" s="279"/>
      <c r="G26" s="279"/>
      <c r="H26" s="279"/>
      <c r="I26" s="277">
        <v>1269970.56</v>
      </c>
      <c r="J26" s="233"/>
      <c r="K26" s="233"/>
      <c r="L26" s="233"/>
      <c r="M26" s="233"/>
      <c r="N26" s="233"/>
      <c r="O26" s="233"/>
      <c r="P26" s="233"/>
      <c r="Q26" s="217"/>
      <c r="R26" s="217"/>
    </row>
    <row r="27" customFormat="1" ht="34" customHeight="1" spans="1:18">
      <c r="A27" s="276" t="s">
        <v>209</v>
      </c>
      <c r="B27" s="276" t="s">
        <v>110</v>
      </c>
      <c r="C27" s="276" t="s">
        <v>210</v>
      </c>
      <c r="D27" s="277">
        <v>1269971</v>
      </c>
      <c r="E27" s="278">
        <f t="shared" si="7"/>
        <v>0</v>
      </c>
      <c r="F27" s="279"/>
      <c r="G27" s="279"/>
      <c r="H27" s="279"/>
      <c r="I27" s="277">
        <v>1269971</v>
      </c>
      <c r="J27" s="233"/>
      <c r="K27" s="233"/>
      <c r="L27" s="233"/>
      <c r="M27" s="233"/>
      <c r="N27" s="233"/>
      <c r="O27" s="233"/>
      <c r="P27" s="233"/>
      <c r="Q27" s="217"/>
      <c r="R27" s="217"/>
    </row>
    <row r="28" customFormat="1" ht="34" customHeight="1" spans="1:18">
      <c r="A28" s="276" t="s">
        <v>211</v>
      </c>
      <c r="B28" s="276" t="s">
        <v>110</v>
      </c>
      <c r="C28" s="276" t="s">
        <v>212</v>
      </c>
      <c r="D28" s="277">
        <v>1269971</v>
      </c>
      <c r="E28" s="278">
        <f t="shared" si="7"/>
        <v>0</v>
      </c>
      <c r="F28" s="279"/>
      <c r="G28" s="279"/>
      <c r="H28" s="279"/>
      <c r="I28" s="277">
        <v>1269971</v>
      </c>
      <c r="J28" s="233"/>
      <c r="K28" s="233"/>
      <c r="L28" s="233"/>
      <c r="M28" s="233"/>
      <c r="N28" s="233"/>
      <c r="O28" s="233"/>
      <c r="P28" s="233"/>
      <c r="Q28" s="217"/>
      <c r="R28" s="217"/>
    </row>
    <row r="29" ht="27" customHeight="1" spans="1:18">
      <c r="A29" s="280"/>
      <c r="B29" s="231" t="s">
        <v>112</v>
      </c>
      <c r="C29" s="275" t="s">
        <v>113</v>
      </c>
      <c r="D29" s="281">
        <f t="shared" ref="D29:D47" si="8">I29</f>
        <v>2357013</v>
      </c>
      <c r="E29" s="282"/>
      <c r="F29" s="282"/>
      <c r="G29" s="282"/>
      <c r="H29" s="282"/>
      <c r="I29" s="282">
        <v>2357013</v>
      </c>
      <c r="J29" s="228"/>
      <c r="K29" s="228"/>
      <c r="L29" s="228"/>
      <c r="M29" s="228"/>
      <c r="N29" s="228"/>
      <c r="O29" s="228"/>
      <c r="P29" s="222"/>
      <c r="Q29" s="240"/>
      <c r="R29" s="240"/>
    </row>
    <row r="30" ht="27" customHeight="1" spans="1:18">
      <c r="A30" s="283" t="s">
        <v>214</v>
      </c>
      <c r="B30" s="231" t="s">
        <v>112</v>
      </c>
      <c r="C30" s="284" t="s">
        <v>215</v>
      </c>
      <c r="D30" s="285">
        <f t="shared" si="8"/>
        <v>132011</v>
      </c>
      <c r="E30" s="278">
        <f t="shared" ref="E30:E47" si="9">F30+J30</f>
        <v>0</v>
      </c>
      <c r="F30" s="285">
        <v>0</v>
      </c>
      <c r="G30" s="285">
        <v>0</v>
      </c>
      <c r="H30" s="285">
        <v>0</v>
      </c>
      <c r="I30" s="278">
        <v>132011</v>
      </c>
      <c r="J30" s="293">
        <v>0</v>
      </c>
      <c r="K30" s="293">
        <v>0</v>
      </c>
      <c r="L30" s="293">
        <v>0</v>
      </c>
      <c r="M30" s="293">
        <v>0</v>
      </c>
      <c r="N30" s="293">
        <v>0</v>
      </c>
      <c r="O30" s="293">
        <v>0</v>
      </c>
      <c r="P30" s="293">
        <v>0</v>
      </c>
      <c r="Q30" s="239"/>
      <c r="R30" s="239"/>
    </row>
    <row r="31" customFormat="1" ht="27.75" customHeight="1" spans="1:16">
      <c r="A31" s="283" t="s">
        <v>216</v>
      </c>
      <c r="B31" s="231" t="s">
        <v>112</v>
      </c>
      <c r="C31" s="284" t="s">
        <v>153</v>
      </c>
      <c r="D31" s="285">
        <f t="shared" si="8"/>
        <v>132011</v>
      </c>
      <c r="E31" s="278">
        <f t="shared" si="9"/>
        <v>0</v>
      </c>
      <c r="F31" s="285"/>
      <c r="G31" s="285"/>
      <c r="H31" s="285"/>
      <c r="I31" s="278">
        <v>132011</v>
      </c>
      <c r="J31" s="295"/>
      <c r="K31" s="295"/>
      <c r="L31" s="295"/>
      <c r="M31" s="295"/>
      <c r="N31" s="295"/>
      <c r="O31" s="295"/>
      <c r="P31" s="295"/>
    </row>
    <row r="32" ht="23.25" customHeight="1" spans="1:18">
      <c r="A32" s="283" t="s">
        <v>217</v>
      </c>
      <c r="B32" s="231" t="s">
        <v>112</v>
      </c>
      <c r="C32" s="284" t="s">
        <v>218</v>
      </c>
      <c r="D32" s="285">
        <f t="shared" si="8"/>
        <v>132011</v>
      </c>
      <c r="E32" s="278">
        <f t="shared" si="9"/>
        <v>0</v>
      </c>
      <c r="F32" s="285"/>
      <c r="G32" s="285"/>
      <c r="H32" s="285"/>
      <c r="I32" s="278">
        <v>132011</v>
      </c>
      <c r="J32" s="296"/>
      <c r="K32" s="296"/>
      <c r="L32" s="296"/>
      <c r="M32" s="296"/>
      <c r="N32" s="296"/>
      <c r="O32" s="296"/>
      <c r="P32" s="296"/>
      <c r="Q32" s="239"/>
      <c r="R32" s="239"/>
    </row>
    <row r="33" ht="25" customHeight="1" spans="1:18">
      <c r="A33" s="286" t="s">
        <v>219</v>
      </c>
      <c r="B33" s="231" t="s">
        <v>112</v>
      </c>
      <c r="C33" s="284" t="s">
        <v>208</v>
      </c>
      <c r="D33" s="285">
        <f t="shared" si="8"/>
        <v>162309</v>
      </c>
      <c r="E33" s="278">
        <f t="shared" si="9"/>
        <v>0</v>
      </c>
      <c r="F33" s="287"/>
      <c r="G33" s="287"/>
      <c r="H33" s="287"/>
      <c r="I33" s="278">
        <v>162309</v>
      </c>
      <c r="J33" s="296"/>
      <c r="K33" s="296"/>
      <c r="L33" s="296"/>
      <c r="M33" s="296"/>
      <c r="N33" s="296"/>
      <c r="O33" s="296"/>
      <c r="P33" s="296"/>
      <c r="Q33" s="239"/>
      <c r="R33" s="239"/>
    </row>
    <row r="34" ht="25" customHeight="1" spans="1:18">
      <c r="A34" s="286" t="s">
        <v>220</v>
      </c>
      <c r="B34" s="231" t="s">
        <v>112</v>
      </c>
      <c r="C34" s="284" t="s">
        <v>221</v>
      </c>
      <c r="D34" s="285">
        <f t="shared" si="8"/>
        <v>112248</v>
      </c>
      <c r="E34" s="278">
        <f t="shared" si="9"/>
        <v>0</v>
      </c>
      <c r="F34" s="287"/>
      <c r="G34" s="287"/>
      <c r="H34" s="287"/>
      <c r="I34" s="278">
        <v>112248</v>
      </c>
      <c r="J34" s="296"/>
      <c r="K34" s="296"/>
      <c r="L34" s="296"/>
      <c r="M34" s="296"/>
      <c r="N34" s="296"/>
      <c r="O34" s="296"/>
      <c r="P34" s="296"/>
      <c r="Q34" s="239"/>
      <c r="R34" s="239"/>
    </row>
    <row r="35" ht="25" customHeight="1" spans="1:18">
      <c r="A35" s="286" t="s">
        <v>222</v>
      </c>
      <c r="B35" s="231" t="s">
        <v>112</v>
      </c>
      <c r="C35" s="284" t="s">
        <v>223</v>
      </c>
      <c r="D35" s="285">
        <f t="shared" si="8"/>
        <v>74832</v>
      </c>
      <c r="E35" s="278">
        <f t="shared" si="9"/>
        <v>0</v>
      </c>
      <c r="F35" s="287"/>
      <c r="G35" s="287"/>
      <c r="H35" s="287"/>
      <c r="I35" s="278">
        <v>74832</v>
      </c>
      <c r="J35" s="296"/>
      <c r="K35" s="296"/>
      <c r="L35" s="296"/>
      <c r="M35" s="296"/>
      <c r="N35" s="296"/>
      <c r="O35" s="296"/>
      <c r="P35" s="296"/>
      <c r="Q35" s="239"/>
      <c r="R35" s="239"/>
    </row>
    <row r="36" ht="25" customHeight="1" spans="1:18">
      <c r="A36" s="286" t="s">
        <v>224</v>
      </c>
      <c r="B36" s="231" t="s">
        <v>112</v>
      </c>
      <c r="C36" s="284" t="s">
        <v>225</v>
      </c>
      <c r="D36" s="285">
        <f t="shared" si="8"/>
        <v>37416</v>
      </c>
      <c r="E36" s="278">
        <f t="shared" si="9"/>
        <v>0</v>
      </c>
      <c r="F36" s="287"/>
      <c r="G36" s="287"/>
      <c r="H36" s="287"/>
      <c r="I36" s="278">
        <v>37416</v>
      </c>
      <c r="J36" s="296"/>
      <c r="K36" s="296"/>
      <c r="L36" s="296"/>
      <c r="M36" s="296"/>
      <c r="N36" s="296"/>
      <c r="O36" s="296"/>
      <c r="P36" s="296"/>
      <c r="Q36" s="239"/>
      <c r="R36" s="239"/>
    </row>
    <row r="37" ht="25" customHeight="1" spans="1:18">
      <c r="A37" s="286" t="s">
        <v>226</v>
      </c>
      <c r="B37" s="231" t="s">
        <v>112</v>
      </c>
      <c r="C37" s="284" t="s">
        <v>227</v>
      </c>
      <c r="D37" s="285">
        <f t="shared" si="8"/>
        <v>50061</v>
      </c>
      <c r="E37" s="278">
        <f t="shared" si="9"/>
        <v>0</v>
      </c>
      <c r="F37" s="287"/>
      <c r="G37" s="287"/>
      <c r="H37" s="287"/>
      <c r="I37" s="278">
        <v>50061</v>
      </c>
      <c r="J37" s="296"/>
      <c r="K37" s="296"/>
      <c r="L37" s="296"/>
      <c r="M37" s="296"/>
      <c r="N37" s="296"/>
      <c r="O37" s="296"/>
      <c r="P37" s="296"/>
      <c r="Q37" s="239"/>
      <c r="R37" s="239"/>
    </row>
    <row r="38" ht="25" customHeight="1" spans="1:18">
      <c r="A38" s="286" t="s">
        <v>228</v>
      </c>
      <c r="B38" s="231" t="s">
        <v>112</v>
      </c>
      <c r="C38" s="284" t="s">
        <v>229</v>
      </c>
      <c r="D38" s="285">
        <f t="shared" si="8"/>
        <v>50061</v>
      </c>
      <c r="E38" s="278">
        <f t="shared" si="9"/>
        <v>0</v>
      </c>
      <c r="F38" s="287"/>
      <c r="G38" s="287"/>
      <c r="H38" s="287"/>
      <c r="I38" s="278">
        <v>50061</v>
      </c>
      <c r="J38" s="296"/>
      <c r="K38" s="296"/>
      <c r="L38" s="296"/>
      <c r="M38" s="296"/>
      <c r="N38" s="296"/>
      <c r="O38" s="296"/>
      <c r="P38" s="296"/>
      <c r="Q38" s="239"/>
      <c r="R38" s="239"/>
    </row>
    <row r="39" ht="25" customHeight="1" spans="1:18">
      <c r="A39" s="286" t="s">
        <v>230</v>
      </c>
      <c r="B39" s="231" t="s">
        <v>112</v>
      </c>
      <c r="C39" s="284" t="s">
        <v>231</v>
      </c>
      <c r="D39" s="285">
        <f t="shared" si="8"/>
        <v>506569</v>
      </c>
      <c r="E39" s="278">
        <f t="shared" si="9"/>
        <v>0</v>
      </c>
      <c r="F39" s="287"/>
      <c r="G39" s="287"/>
      <c r="H39" s="287"/>
      <c r="I39" s="278">
        <v>506569</v>
      </c>
      <c r="J39" s="296"/>
      <c r="K39" s="296"/>
      <c r="L39" s="296"/>
      <c r="M39" s="296"/>
      <c r="N39" s="296"/>
      <c r="O39" s="296"/>
      <c r="P39" s="296"/>
      <c r="Q39" s="239"/>
      <c r="R39" s="239"/>
    </row>
    <row r="40" ht="25" customHeight="1" spans="1:18">
      <c r="A40" s="286" t="s">
        <v>123</v>
      </c>
      <c r="B40" s="231" t="s">
        <v>112</v>
      </c>
      <c r="C40" s="284" t="s">
        <v>124</v>
      </c>
      <c r="D40" s="285">
        <f t="shared" si="8"/>
        <v>506569</v>
      </c>
      <c r="E40" s="278">
        <f t="shared" si="9"/>
        <v>0</v>
      </c>
      <c r="F40" s="287"/>
      <c r="G40" s="287"/>
      <c r="H40" s="287"/>
      <c r="I40" s="278">
        <v>506569</v>
      </c>
      <c r="J40" s="296"/>
      <c r="K40" s="296"/>
      <c r="L40" s="296"/>
      <c r="M40" s="296"/>
      <c r="N40" s="296"/>
      <c r="O40" s="296"/>
      <c r="P40" s="296"/>
      <c r="Q40" s="239"/>
      <c r="R40" s="239"/>
    </row>
    <row r="41" ht="25" customHeight="1" spans="1:18">
      <c r="A41" s="286" t="s">
        <v>232</v>
      </c>
      <c r="B41" s="231" t="s">
        <v>112</v>
      </c>
      <c r="C41" s="284" t="s">
        <v>233</v>
      </c>
      <c r="D41" s="285">
        <f t="shared" si="8"/>
        <v>506569</v>
      </c>
      <c r="E41" s="278">
        <f t="shared" si="9"/>
        <v>0</v>
      </c>
      <c r="F41" s="287"/>
      <c r="G41" s="287"/>
      <c r="H41" s="287"/>
      <c r="I41" s="278">
        <v>506569</v>
      </c>
      <c r="J41" s="296"/>
      <c r="K41" s="296"/>
      <c r="L41" s="296"/>
      <c r="M41" s="296"/>
      <c r="N41" s="296"/>
      <c r="O41" s="296"/>
      <c r="P41" s="296"/>
      <c r="Q41" s="239"/>
      <c r="R41" s="239"/>
    </row>
    <row r="42" ht="25" customHeight="1" spans="1:18">
      <c r="A42" s="286" t="s">
        <v>202</v>
      </c>
      <c r="B42" s="231" t="s">
        <v>112</v>
      </c>
      <c r="C42" s="284" t="s">
        <v>234</v>
      </c>
      <c r="D42" s="285">
        <f t="shared" si="8"/>
        <v>56124</v>
      </c>
      <c r="E42" s="278">
        <f t="shared" si="9"/>
        <v>0</v>
      </c>
      <c r="F42" s="287"/>
      <c r="G42" s="287"/>
      <c r="H42" s="287"/>
      <c r="I42" s="278">
        <v>56124</v>
      </c>
      <c r="J42" s="296"/>
      <c r="K42" s="296"/>
      <c r="L42" s="296"/>
      <c r="M42" s="296"/>
      <c r="N42" s="296"/>
      <c r="O42" s="296"/>
      <c r="P42" s="296"/>
      <c r="Q42" s="239"/>
      <c r="R42" s="239"/>
    </row>
    <row r="43" ht="25" customHeight="1" spans="1:16">
      <c r="A43" s="286" t="s">
        <v>131</v>
      </c>
      <c r="B43" s="231" t="s">
        <v>112</v>
      </c>
      <c r="C43" s="284" t="s">
        <v>235</v>
      </c>
      <c r="D43" s="285">
        <f t="shared" si="8"/>
        <v>56124</v>
      </c>
      <c r="E43" s="278">
        <f t="shared" si="9"/>
        <v>0</v>
      </c>
      <c r="F43" s="288"/>
      <c r="G43" s="288"/>
      <c r="H43" s="288"/>
      <c r="I43" s="278">
        <v>56124</v>
      </c>
      <c r="J43" s="233"/>
      <c r="K43" s="233"/>
      <c r="L43" s="233"/>
      <c r="M43" s="233"/>
      <c r="N43" s="233"/>
      <c r="O43" s="233"/>
      <c r="P43" s="233"/>
    </row>
    <row r="44" ht="25" customHeight="1" spans="1:16">
      <c r="A44" s="286" t="s">
        <v>205</v>
      </c>
      <c r="B44" s="231" t="s">
        <v>112</v>
      </c>
      <c r="C44" s="284" t="s">
        <v>134</v>
      </c>
      <c r="D44" s="285">
        <f t="shared" si="8"/>
        <v>56124</v>
      </c>
      <c r="E44" s="278">
        <f t="shared" si="9"/>
        <v>0</v>
      </c>
      <c r="F44" s="288"/>
      <c r="G44" s="288"/>
      <c r="H44" s="288"/>
      <c r="I44" s="278">
        <v>56124</v>
      </c>
      <c r="J44" s="233"/>
      <c r="K44" s="233"/>
      <c r="L44" s="233"/>
      <c r="M44" s="233"/>
      <c r="N44" s="233"/>
      <c r="O44" s="233"/>
      <c r="P44" s="233"/>
    </row>
    <row r="45" ht="25" customHeight="1" spans="1:16">
      <c r="A45" s="289" t="s">
        <v>236</v>
      </c>
      <c r="B45" s="231" t="s">
        <v>112</v>
      </c>
      <c r="C45" s="290" t="s">
        <v>237</v>
      </c>
      <c r="D45" s="285">
        <f t="shared" si="8"/>
        <v>1500000</v>
      </c>
      <c r="E45" s="278">
        <f t="shared" si="9"/>
        <v>0</v>
      </c>
      <c r="F45" s="288"/>
      <c r="G45" s="288"/>
      <c r="H45" s="288"/>
      <c r="I45" s="278">
        <v>1500000</v>
      </c>
      <c r="J45" s="233"/>
      <c r="K45" s="233"/>
      <c r="L45" s="233"/>
      <c r="M45" s="233"/>
      <c r="N45" s="233"/>
      <c r="O45" s="233"/>
      <c r="P45" s="233"/>
    </row>
    <row r="46" ht="25" customHeight="1" spans="1:16">
      <c r="A46" s="289" t="s">
        <v>238</v>
      </c>
      <c r="B46" s="231" t="s">
        <v>112</v>
      </c>
      <c r="C46" s="290" t="s">
        <v>239</v>
      </c>
      <c r="D46" s="285">
        <f t="shared" si="8"/>
        <v>1500000</v>
      </c>
      <c r="E46" s="278">
        <f t="shared" si="9"/>
        <v>0</v>
      </c>
      <c r="F46" s="288"/>
      <c r="G46" s="288"/>
      <c r="H46" s="288"/>
      <c r="I46" s="278">
        <v>1500000</v>
      </c>
      <c r="J46" s="233"/>
      <c r="K46" s="233"/>
      <c r="L46" s="233"/>
      <c r="M46" s="233"/>
      <c r="N46" s="233"/>
      <c r="O46" s="233"/>
      <c r="P46" s="233"/>
    </row>
    <row r="47" ht="25" customHeight="1" spans="1:16">
      <c r="A47" s="289" t="s">
        <v>240</v>
      </c>
      <c r="B47" s="231" t="s">
        <v>112</v>
      </c>
      <c r="C47" s="290" t="s">
        <v>241</v>
      </c>
      <c r="D47" s="285">
        <f t="shared" si="8"/>
        <v>1500000</v>
      </c>
      <c r="E47" s="278">
        <f t="shared" si="9"/>
        <v>0</v>
      </c>
      <c r="F47" s="288"/>
      <c r="G47" s="288"/>
      <c r="H47" s="288"/>
      <c r="I47" s="278">
        <v>1500000</v>
      </c>
      <c r="J47" s="233"/>
      <c r="K47" s="233"/>
      <c r="L47" s="233"/>
      <c r="M47" s="233"/>
      <c r="N47" s="233"/>
      <c r="O47" s="233"/>
      <c r="P47" s="233"/>
    </row>
    <row r="48" s="262" customFormat="1" ht="23.25" customHeight="1" spans="1:16">
      <c r="A48" s="291"/>
      <c r="B48" s="230" t="s">
        <v>114</v>
      </c>
      <c r="C48" s="230" t="s">
        <v>115</v>
      </c>
      <c r="D48" s="264">
        <f t="shared" ref="D48:D51" si="10">SUM(E48:P48)</f>
        <v>4999236</v>
      </c>
      <c r="E48" s="264"/>
      <c r="F48" s="264"/>
      <c r="G48" s="264"/>
      <c r="H48" s="264"/>
      <c r="I48" s="297">
        <v>4999236</v>
      </c>
      <c r="J48" s="293"/>
      <c r="K48" s="293"/>
      <c r="L48" s="293"/>
      <c r="M48" s="293"/>
      <c r="N48" s="293"/>
      <c r="O48" s="293"/>
      <c r="P48" s="293"/>
    </row>
    <row r="49" s="263" customFormat="1" ht="23.25" customHeight="1" spans="1:18">
      <c r="A49" s="266">
        <v>220</v>
      </c>
      <c r="B49" s="276" t="s">
        <v>114</v>
      </c>
      <c r="C49" s="266" t="s">
        <v>122</v>
      </c>
      <c r="D49" s="268">
        <f t="shared" si="10"/>
        <v>4999236</v>
      </c>
      <c r="E49" s="268"/>
      <c r="F49" s="268"/>
      <c r="G49" s="268"/>
      <c r="H49" s="268"/>
      <c r="I49" s="298">
        <v>4999236</v>
      </c>
      <c r="J49" s="293"/>
      <c r="K49" s="293"/>
      <c r="L49" s="293"/>
      <c r="M49" s="293"/>
      <c r="N49" s="293"/>
      <c r="O49" s="293"/>
      <c r="P49" s="293"/>
      <c r="Q49" s="299"/>
      <c r="R49" s="299"/>
    </row>
    <row r="50" s="263" customFormat="1" ht="23.25" customHeight="1" spans="1:18">
      <c r="A50" s="266" t="s">
        <v>123</v>
      </c>
      <c r="B50" s="276" t="s">
        <v>114</v>
      </c>
      <c r="C50" s="266" t="s">
        <v>145</v>
      </c>
      <c r="D50" s="268">
        <f t="shared" si="10"/>
        <v>4999236</v>
      </c>
      <c r="E50" s="268"/>
      <c r="F50" s="268"/>
      <c r="G50" s="268"/>
      <c r="H50" s="268"/>
      <c r="I50" s="298">
        <v>4999236</v>
      </c>
      <c r="J50" s="293"/>
      <c r="K50" s="293"/>
      <c r="L50" s="293"/>
      <c r="M50" s="293"/>
      <c r="N50" s="293"/>
      <c r="O50" s="293"/>
      <c r="P50" s="293"/>
      <c r="Q50" s="299"/>
      <c r="R50" s="299"/>
    </row>
    <row r="51" s="263" customFormat="1" ht="23.25" customHeight="1" spans="1:18">
      <c r="A51" s="266" t="s">
        <v>146</v>
      </c>
      <c r="B51" s="276" t="s">
        <v>114</v>
      </c>
      <c r="C51" s="266" t="s">
        <v>147</v>
      </c>
      <c r="D51" s="268">
        <f t="shared" si="10"/>
        <v>4999236</v>
      </c>
      <c r="E51" s="268"/>
      <c r="F51" s="268"/>
      <c r="G51" s="268"/>
      <c r="H51" s="268"/>
      <c r="I51" s="298">
        <v>4999236</v>
      </c>
      <c r="J51" s="293"/>
      <c r="K51" s="293"/>
      <c r="L51" s="293"/>
      <c r="M51" s="293"/>
      <c r="N51" s="293"/>
      <c r="O51" s="293"/>
      <c r="P51" s="293"/>
      <c r="Q51" s="299"/>
      <c r="R51" s="29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3"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
  <sheetViews>
    <sheetView showGridLines="0" showZeros="0" workbookViewId="0">
      <selection activeCell="B11" sqref="B11"/>
    </sheetView>
  </sheetViews>
  <sheetFormatPr defaultColWidth="9.12222222222222" defaultRowHeight="12.75" customHeight="1" outlineLevelRow="6"/>
  <cols>
    <col min="1" max="2" width="16.3777777777778" style="217" customWidth="1"/>
    <col min="3" max="3" width="35.5" style="217" customWidth="1"/>
    <col min="4" max="15" width="12.3777777777778" style="217" customWidth="1"/>
    <col min="16" max="16384" width="9.12222222222222" style="217"/>
  </cols>
  <sheetData>
    <row r="1" customFormat="1" ht="18" customHeight="1" spans="22:22">
      <c r="V1" s="237" t="s">
        <v>489</v>
      </c>
    </row>
    <row r="2" customFormat="1" ht="32.25" customHeight="1" spans="1:22">
      <c r="A2" s="241" t="s">
        <v>490</v>
      </c>
      <c r="B2" s="241"/>
      <c r="C2" s="241"/>
      <c r="D2" s="241"/>
      <c r="E2" s="241"/>
      <c r="F2" s="241"/>
      <c r="G2" s="241"/>
      <c r="H2" s="241"/>
      <c r="I2" s="241"/>
      <c r="J2" s="241"/>
      <c r="K2" s="241"/>
      <c r="L2" s="241"/>
      <c r="M2" s="241"/>
      <c r="N2" s="241"/>
      <c r="O2" s="241"/>
      <c r="P2" s="241"/>
      <c r="Q2" s="241"/>
      <c r="R2" s="241"/>
      <c r="S2" s="241"/>
      <c r="T2" s="241"/>
      <c r="U2" s="241"/>
      <c r="V2" s="241"/>
    </row>
    <row r="3" customFormat="1" ht="11.25" customHeight="1" spans="22:22">
      <c r="V3" t="s">
        <v>88</v>
      </c>
    </row>
    <row r="4" customFormat="1" ht="11.25" customHeight="1"/>
    <row r="5" customFormat="1" ht="29.25" customHeight="1" spans="1:22">
      <c r="A5" s="242" t="s">
        <v>118</v>
      </c>
      <c r="B5" s="242" t="s">
        <v>89</v>
      </c>
      <c r="C5" s="242" t="s">
        <v>119</v>
      </c>
      <c r="D5" s="243" t="s">
        <v>484</v>
      </c>
      <c r="E5" s="244" t="s">
        <v>178</v>
      </c>
      <c r="F5" s="245"/>
      <c r="G5" s="245"/>
      <c r="H5" s="246"/>
      <c r="I5" s="254" t="s">
        <v>179</v>
      </c>
      <c r="J5" s="255"/>
      <c r="K5" s="255"/>
      <c r="L5" s="255"/>
      <c r="M5" s="255"/>
      <c r="N5" s="255"/>
      <c r="O5" s="255"/>
      <c r="P5" s="255"/>
      <c r="Q5" s="255"/>
      <c r="R5" s="258"/>
      <c r="S5" s="259" t="s">
        <v>180</v>
      </c>
      <c r="T5" s="259" t="s">
        <v>181</v>
      </c>
      <c r="U5" s="259" t="s">
        <v>182</v>
      </c>
      <c r="V5" s="243" t="s">
        <v>183</v>
      </c>
    </row>
    <row r="6" customFormat="1" ht="54.75" customHeight="1" spans="1:22">
      <c r="A6" s="224"/>
      <c r="B6" s="224"/>
      <c r="C6" s="224"/>
      <c r="D6" s="247"/>
      <c r="E6" s="248" t="s">
        <v>160</v>
      </c>
      <c r="F6" s="249" t="s">
        <v>184</v>
      </c>
      <c r="G6" s="249" t="s">
        <v>185</v>
      </c>
      <c r="H6" s="249" t="s">
        <v>186</v>
      </c>
      <c r="I6" s="248" t="s">
        <v>160</v>
      </c>
      <c r="J6" s="256" t="s">
        <v>464</v>
      </c>
      <c r="K6" s="256" t="s">
        <v>186</v>
      </c>
      <c r="L6" s="256" t="s">
        <v>189</v>
      </c>
      <c r="M6" s="256" t="s">
        <v>190</v>
      </c>
      <c r="N6" s="256" t="s">
        <v>191</v>
      </c>
      <c r="O6" s="256" t="s">
        <v>192</v>
      </c>
      <c r="P6" s="256" t="s">
        <v>193</v>
      </c>
      <c r="Q6" s="256" t="s">
        <v>194</v>
      </c>
      <c r="R6" s="260" t="s">
        <v>195</v>
      </c>
      <c r="S6" s="261"/>
      <c r="T6" s="261"/>
      <c r="U6" s="261"/>
      <c r="V6" s="247"/>
    </row>
    <row r="7" ht="18.75" customHeight="1" spans="1:22">
      <c r="A7" s="250"/>
      <c r="B7" s="250"/>
      <c r="C7" s="250"/>
      <c r="D7" s="251"/>
      <c r="E7" s="252" t="s">
        <v>340</v>
      </c>
      <c r="F7" s="253">
        <v>0</v>
      </c>
      <c r="G7" s="253">
        <v>0</v>
      </c>
      <c r="H7" s="253">
        <v>0</v>
      </c>
      <c r="I7" s="252" t="s">
        <v>340</v>
      </c>
      <c r="J7" s="253">
        <v>0</v>
      </c>
      <c r="K7" s="257">
        <v>0</v>
      </c>
      <c r="L7" s="257">
        <v>0</v>
      </c>
      <c r="M7" s="257">
        <v>0</v>
      </c>
      <c r="N7" s="257">
        <v>0</v>
      </c>
      <c r="O7" s="257">
        <v>0</v>
      </c>
      <c r="P7" s="257">
        <v>0</v>
      </c>
      <c r="Q7" s="257">
        <v>0</v>
      </c>
      <c r="R7" s="257">
        <v>0</v>
      </c>
      <c r="S7" s="257">
        <v>0</v>
      </c>
      <c r="T7" s="257">
        <v>0</v>
      </c>
      <c r="U7" s="257">
        <v>0</v>
      </c>
      <c r="V7" s="257">
        <v>0</v>
      </c>
    </row>
  </sheetData>
  <sheetProtection formatCells="0" formatColumns="0" formatRows="0"/>
  <mergeCells count="11">
    <mergeCell ref="A2:V2"/>
    <mergeCell ref="E5:H5"/>
    <mergeCell ref="I5:R5"/>
    <mergeCell ref="A5:A6"/>
    <mergeCell ref="B5:B6"/>
    <mergeCell ref="C5:C6"/>
    <mergeCell ref="D5:D6"/>
    <mergeCell ref="S5:S6"/>
    <mergeCell ref="T5:T6"/>
    <mergeCell ref="U5:U6"/>
    <mergeCell ref="V5:V6"/>
  </mergeCells>
  <printOptions horizontalCentered="1"/>
  <pageMargins left="0.196850393700787" right="0.196850393700787" top="0.78740157480315" bottom="0.590551181102362" header="0" footer="0"/>
  <pageSetup paperSize="9" scale="60"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2"/>
  <sheetViews>
    <sheetView showGridLines="0" showZeros="0" workbookViewId="0">
      <selection activeCell="C7" sqref="C7"/>
    </sheetView>
  </sheetViews>
  <sheetFormatPr defaultColWidth="9.12222222222222" defaultRowHeight="12.75" customHeight="1"/>
  <cols>
    <col min="1" max="2" width="16.3777777777778" style="217" customWidth="1"/>
    <col min="3" max="3" width="35.5" style="217" customWidth="1"/>
    <col min="4" max="4" width="16.5" style="217" customWidth="1"/>
    <col min="5" max="16" width="12.3777777777778" style="217" customWidth="1"/>
    <col min="17" max="16384" width="9.12222222222222" style="217"/>
  </cols>
  <sheetData>
    <row r="1" ht="23.25" customHeight="1" spans="1:18">
      <c r="A1" s="218"/>
      <c r="B1" s="218"/>
      <c r="C1" s="218"/>
      <c r="D1" s="218"/>
      <c r="E1" s="218"/>
      <c r="F1" s="218"/>
      <c r="G1" s="218"/>
      <c r="H1" s="218"/>
      <c r="I1" s="218"/>
      <c r="J1" s="218"/>
      <c r="K1" s="218"/>
      <c r="L1" s="218"/>
      <c r="M1" s="218"/>
      <c r="N1" s="218"/>
      <c r="O1"/>
      <c r="P1" s="237" t="s">
        <v>491</v>
      </c>
      <c r="Q1" s="239"/>
      <c r="R1" s="239"/>
    </row>
    <row r="2" ht="23.25" customHeight="1" spans="1:18">
      <c r="A2" s="219" t="s">
        <v>492</v>
      </c>
      <c r="B2" s="219"/>
      <c r="C2" s="219"/>
      <c r="D2" s="219"/>
      <c r="E2" s="219"/>
      <c r="F2" s="219"/>
      <c r="G2" s="219"/>
      <c r="H2" s="219"/>
      <c r="I2" s="219"/>
      <c r="J2" s="219"/>
      <c r="K2" s="219"/>
      <c r="L2" s="219"/>
      <c r="M2" s="219"/>
      <c r="N2" s="219"/>
      <c r="O2" s="219"/>
      <c r="P2" s="219"/>
      <c r="Q2" s="239"/>
      <c r="R2" s="239"/>
    </row>
    <row r="3" ht="23.25" customHeight="1" spans="1:18">
      <c r="A3" s="220"/>
      <c r="B3" s="221"/>
      <c r="C3" s="221"/>
      <c r="D3" s="221"/>
      <c r="E3" s="221"/>
      <c r="F3" s="221"/>
      <c r="G3" s="221"/>
      <c r="H3" s="221"/>
      <c r="I3" s="218"/>
      <c r="J3" s="218"/>
      <c r="K3" s="218"/>
      <c r="L3" s="218"/>
      <c r="M3" s="218"/>
      <c r="N3" s="218"/>
      <c r="O3"/>
      <c r="P3" s="238" t="s">
        <v>88</v>
      </c>
      <c r="Q3" s="239"/>
      <c r="R3" s="239"/>
    </row>
    <row r="4" ht="25.5" customHeight="1" spans="1:18">
      <c r="A4" s="222" t="s">
        <v>118</v>
      </c>
      <c r="B4" s="222" t="s">
        <v>89</v>
      </c>
      <c r="C4" s="223" t="s">
        <v>119</v>
      </c>
      <c r="D4" s="224" t="s">
        <v>120</v>
      </c>
      <c r="E4" s="225" t="s">
        <v>439</v>
      </c>
      <c r="F4" s="226" t="s">
        <v>440</v>
      </c>
      <c r="G4" s="225" t="s">
        <v>441</v>
      </c>
      <c r="H4" s="225" t="s">
        <v>442</v>
      </c>
      <c r="I4" s="228" t="s">
        <v>443</v>
      </c>
      <c r="J4" s="228" t="s">
        <v>444</v>
      </c>
      <c r="K4" s="228" t="s">
        <v>193</v>
      </c>
      <c r="L4" s="228" t="s">
        <v>445</v>
      </c>
      <c r="M4" s="228" t="s">
        <v>186</v>
      </c>
      <c r="N4" s="228" t="s">
        <v>194</v>
      </c>
      <c r="O4" s="228" t="s">
        <v>189</v>
      </c>
      <c r="P4" s="222" t="s">
        <v>195</v>
      </c>
      <c r="Q4" s="240"/>
      <c r="R4" s="240"/>
    </row>
    <row r="5" ht="14.25" customHeight="1" spans="1:18">
      <c r="A5" s="222"/>
      <c r="B5" s="222"/>
      <c r="C5" s="227"/>
      <c r="D5" s="222"/>
      <c r="E5" s="228"/>
      <c r="F5" s="229"/>
      <c r="G5" s="228"/>
      <c r="H5" s="228"/>
      <c r="I5" s="228"/>
      <c r="J5" s="228"/>
      <c r="K5" s="228"/>
      <c r="L5" s="228"/>
      <c r="M5" s="228"/>
      <c r="N5" s="228"/>
      <c r="O5" s="228"/>
      <c r="P5" s="222"/>
      <c r="Q5" s="240"/>
      <c r="R5" s="240"/>
    </row>
    <row r="6" ht="14.25" customHeight="1" spans="1:18">
      <c r="A6" s="222"/>
      <c r="B6" s="222"/>
      <c r="C6" s="227"/>
      <c r="D6" s="222"/>
      <c r="E6" s="228"/>
      <c r="F6" s="229"/>
      <c r="G6" s="228"/>
      <c r="H6" s="228"/>
      <c r="I6" s="228"/>
      <c r="J6" s="228"/>
      <c r="K6" s="228"/>
      <c r="L6" s="228"/>
      <c r="M6" s="228"/>
      <c r="N6" s="228"/>
      <c r="O6" s="228"/>
      <c r="P6" s="222"/>
      <c r="Q6" s="240"/>
      <c r="R6" s="240"/>
    </row>
    <row r="7" ht="35" customHeight="1" spans="1:18">
      <c r="A7" s="222"/>
      <c r="B7" s="230" t="s">
        <v>106</v>
      </c>
      <c r="C7" s="230" t="s">
        <v>107</v>
      </c>
      <c r="D7" s="231" t="s">
        <v>340</v>
      </c>
      <c r="E7" s="232"/>
      <c r="F7" s="232"/>
      <c r="G7" s="232"/>
      <c r="H7" s="232"/>
      <c r="I7" s="232"/>
      <c r="J7" s="232"/>
      <c r="K7" s="232"/>
      <c r="L7" s="232"/>
      <c r="M7" s="232"/>
      <c r="N7" s="232"/>
      <c r="O7" s="232"/>
      <c r="P7" s="232"/>
      <c r="Q7" s="239"/>
      <c r="R7" s="239"/>
    </row>
    <row r="8" ht="35" customHeight="1" spans="1:16">
      <c r="A8" s="233"/>
      <c r="B8" s="230" t="s">
        <v>108</v>
      </c>
      <c r="C8" s="230" t="s">
        <v>109</v>
      </c>
      <c r="D8" s="231" t="s">
        <v>340</v>
      </c>
      <c r="E8" s="233"/>
      <c r="F8" s="233"/>
      <c r="G8" s="233"/>
      <c r="H8" s="233"/>
      <c r="I8" s="233"/>
      <c r="J8" s="233"/>
      <c r="K8" s="233"/>
      <c r="L8" s="233"/>
      <c r="M8" s="233"/>
      <c r="N8" s="233"/>
      <c r="O8" s="233"/>
      <c r="P8" s="233"/>
    </row>
    <row r="9" ht="35" customHeight="1" spans="1:16">
      <c r="A9" s="233"/>
      <c r="B9" s="230" t="s">
        <v>110</v>
      </c>
      <c r="C9" s="234" t="s">
        <v>111</v>
      </c>
      <c r="D9" s="231" t="s">
        <v>340</v>
      </c>
      <c r="E9" s="233"/>
      <c r="F9" s="233"/>
      <c r="G9" s="233"/>
      <c r="H9" s="233"/>
      <c r="I9" s="233"/>
      <c r="J9" s="233"/>
      <c r="K9" s="233"/>
      <c r="L9" s="233"/>
      <c r="M9" s="233"/>
      <c r="N9" s="233"/>
      <c r="O9" s="233"/>
      <c r="P9" s="233"/>
    </row>
    <row r="10" ht="35" customHeight="1" spans="1:16">
      <c r="A10" s="233"/>
      <c r="B10" s="235" t="s">
        <v>112</v>
      </c>
      <c r="C10" s="236" t="s">
        <v>113</v>
      </c>
      <c r="D10" s="231" t="s">
        <v>340</v>
      </c>
      <c r="E10" s="233"/>
      <c r="F10" s="233"/>
      <c r="G10" s="233"/>
      <c r="H10" s="233"/>
      <c r="I10" s="233"/>
      <c r="J10" s="233"/>
      <c r="K10" s="233"/>
      <c r="L10" s="233"/>
      <c r="M10" s="233"/>
      <c r="N10" s="233"/>
      <c r="O10" s="233"/>
      <c r="P10" s="233"/>
    </row>
    <row r="11" ht="35" customHeight="1" spans="1:16">
      <c r="A11" s="233"/>
      <c r="B11" s="230" t="s">
        <v>114</v>
      </c>
      <c r="C11" s="230" t="s">
        <v>115</v>
      </c>
      <c r="D11" s="231" t="s">
        <v>340</v>
      </c>
      <c r="E11" s="233"/>
      <c r="F11" s="233"/>
      <c r="G11" s="233"/>
      <c r="H11" s="233"/>
      <c r="I11" s="233"/>
      <c r="J11" s="233"/>
      <c r="K11" s="233"/>
      <c r="L11" s="233"/>
      <c r="M11" s="233"/>
      <c r="N11" s="233"/>
      <c r="O11" s="233"/>
      <c r="P11" s="233"/>
    </row>
    <row r="12" ht="35"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B8" sqref="B8:C8"/>
    </sheetView>
  </sheetViews>
  <sheetFormatPr defaultColWidth="9" defaultRowHeight="11.25" outlineLevelCol="7"/>
  <cols>
    <col min="1" max="5" width="18.8777777777778" customWidth="1"/>
    <col min="6" max="6" width="21.3777777777778" customWidth="1"/>
    <col min="7" max="7" width="18.8777777777778" customWidth="1"/>
    <col min="8" max="8" width="25.5" customWidth="1"/>
  </cols>
  <sheetData>
    <row r="1" spans="1:8">
      <c r="A1" s="1"/>
      <c r="B1" s="1"/>
      <c r="C1" s="1"/>
      <c r="D1" s="1"/>
      <c r="E1" s="1"/>
      <c r="F1" s="1"/>
      <c r="G1" s="1"/>
      <c r="H1" s="59" t="s">
        <v>493</v>
      </c>
    </row>
    <row r="2" ht="27" spans="1:8">
      <c r="A2" s="207" t="s">
        <v>494</v>
      </c>
      <c r="B2" s="208"/>
      <c r="C2" s="208"/>
      <c r="D2" s="208"/>
      <c r="E2" s="208"/>
      <c r="F2" s="208"/>
      <c r="G2" s="208"/>
      <c r="H2" s="208"/>
    </row>
    <row r="3" ht="20.25" spans="1:8">
      <c r="A3" s="3" t="s">
        <v>495</v>
      </c>
      <c r="B3" s="3"/>
      <c r="C3" s="3"/>
      <c r="D3" s="3"/>
      <c r="E3" s="3"/>
      <c r="F3" s="3"/>
      <c r="G3" s="3"/>
      <c r="H3" s="3"/>
    </row>
    <row r="4" ht="14.25" spans="1:8">
      <c r="A4" s="60" t="s">
        <v>496</v>
      </c>
      <c r="B4" s="60"/>
      <c r="C4" s="60"/>
      <c r="D4" s="60"/>
      <c r="E4" s="5"/>
      <c r="F4" s="5" t="s">
        <v>497</v>
      </c>
      <c r="G4" s="4" t="s">
        <v>498</v>
      </c>
      <c r="H4" s="4"/>
    </row>
    <row r="5" ht="26.25" customHeight="1" spans="1:8">
      <c r="A5" s="6" t="s">
        <v>499</v>
      </c>
      <c r="B5" s="10" t="s">
        <v>500</v>
      </c>
      <c r="C5" s="10"/>
      <c r="D5" s="9" t="s">
        <v>501</v>
      </c>
      <c r="E5" s="10"/>
      <c r="F5" s="10"/>
      <c r="G5" s="10"/>
      <c r="H5" s="10"/>
    </row>
    <row r="6" ht="40.5" customHeight="1" spans="1:8">
      <c r="A6" s="6"/>
      <c r="B6" s="10" t="s">
        <v>502</v>
      </c>
      <c r="C6" s="10"/>
      <c r="D6" s="9" t="s">
        <v>503</v>
      </c>
      <c r="E6" s="10"/>
      <c r="F6" s="10" t="s">
        <v>504</v>
      </c>
      <c r="G6" s="9" t="s">
        <v>505</v>
      </c>
      <c r="H6" s="10"/>
    </row>
    <row r="7" ht="40.5" customHeight="1" spans="1:8">
      <c r="A7" s="6"/>
      <c r="B7" s="10" t="s">
        <v>506</v>
      </c>
      <c r="C7" s="10"/>
      <c r="D7" s="9" t="s">
        <v>507</v>
      </c>
      <c r="E7" s="10"/>
      <c r="F7" s="10" t="s">
        <v>508</v>
      </c>
      <c r="G7" s="9" t="s">
        <v>509</v>
      </c>
      <c r="H7" s="10"/>
    </row>
    <row r="8" ht="399.75" customHeight="1" spans="1:8">
      <c r="A8" s="6"/>
      <c r="B8" s="10" t="s">
        <v>510</v>
      </c>
      <c r="C8" s="10"/>
      <c r="D8" s="209" t="s">
        <v>511</v>
      </c>
      <c r="E8" s="210"/>
      <c r="F8" s="210"/>
      <c r="G8" s="210"/>
      <c r="H8" s="211"/>
    </row>
    <row r="9" ht="27" customHeight="1" spans="1:8">
      <c r="A9" s="6"/>
      <c r="B9" s="18" t="s">
        <v>512</v>
      </c>
      <c r="C9" s="18"/>
      <c r="D9" s="18"/>
      <c r="E9" s="18"/>
      <c r="F9" s="18"/>
      <c r="G9" s="18"/>
      <c r="H9" s="18"/>
    </row>
    <row r="10" ht="27" spans="1:8">
      <c r="A10" s="6"/>
      <c r="B10" s="10" t="s">
        <v>513</v>
      </c>
      <c r="C10" s="10"/>
      <c r="D10" s="10" t="s">
        <v>92</v>
      </c>
      <c r="E10" s="24" t="s">
        <v>93</v>
      </c>
      <c r="F10" s="10" t="s">
        <v>514</v>
      </c>
      <c r="G10" s="10" t="s">
        <v>515</v>
      </c>
      <c r="H10" s="10"/>
    </row>
    <row r="11" ht="39" customHeight="1" spans="1:8">
      <c r="A11" s="6"/>
      <c r="B11" s="21" t="s">
        <v>513</v>
      </c>
      <c r="C11" s="10"/>
      <c r="D11" s="212"/>
      <c r="E11" s="212"/>
      <c r="F11" s="21"/>
      <c r="G11" s="21"/>
      <c r="H11" s="10"/>
    </row>
    <row r="12" ht="39" customHeight="1" spans="1:8">
      <c r="A12" s="6"/>
      <c r="B12" s="18" t="s">
        <v>516</v>
      </c>
      <c r="C12" s="18"/>
      <c r="D12" s="18"/>
      <c r="E12" s="18"/>
      <c r="F12" s="18"/>
      <c r="G12" s="18"/>
      <c r="H12" s="18"/>
    </row>
    <row r="13" ht="39" customHeight="1" spans="1:8">
      <c r="A13" s="6"/>
      <c r="B13" s="10" t="s">
        <v>517</v>
      </c>
      <c r="C13" s="10"/>
      <c r="D13" s="10" t="s">
        <v>178</v>
      </c>
      <c r="E13" s="10"/>
      <c r="F13" s="10" t="s">
        <v>179</v>
      </c>
      <c r="G13" s="10"/>
      <c r="H13" s="10"/>
    </row>
    <row r="14" ht="39" customHeight="1" spans="1:8">
      <c r="A14" s="6"/>
      <c r="B14" s="21">
        <v>7129.93</v>
      </c>
      <c r="C14" s="10"/>
      <c r="D14" s="213">
        <v>4658.33</v>
      </c>
      <c r="E14" s="214"/>
      <c r="F14" s="21">
        <v>2471.6</v>
      </c>
      <c r="G14" s="10"/>
      <c r="H14" s="10"/>
    </row>
    <row r="15" ht="39" customHeight="1" spans="1:8">
      <c r="A15" s="6"/>
      <c r="B15" s="10" t="s">
        <v>518</v>
      </c>
      <c r="C15" s="10"/>
      <c r="D15" s="18" t="s">
        <v>519</v>
      </c>
      <c r="E15" s="18"/>
      <c r="F15" s="18"/>
      <c r="G15" s="18"/>
      <c r="H15" s="18"/>
    </row>
    <row r="16" ht="39" customHeight="1" spans="1:8">
      <c r="A16" s="6"/>
      <c r="B16" s="10" t="s">
        <v>160</v>
      </c>
      <c r="C16" s="10"/>
      <c r="D16" s="10" t="s">
        <v>520</v>
      </c>
      <c r="E16" s="10"/>
      <c r="F16" s="10" t="s">
        <v>521</v>
      </c>
      <c r="G16" s="10"/>
      <c r="H16" s="10" t="s">
        <v>285</v>
      </c>
    </row>
    <row r="17" ht="39" customHeight="1" spans="1:8">
      <c r="A17" s="6"/>
      <c r="B17" s="21">
        <f>D17+F17+H17</f>
        <v>169.7</v>
      </c>
      <c r="C17" s="10"/>
      <c r="D17" s="21">
        <v>66.42</v>
      </c>
      <c r="E17" s="10"/>
      <c r="F17" s="21">
        <v>0</v>
      </c>
      <c r="G17" s="10"/>
      <c r="H17" s="21">
        <v>103.28</v>
      </c>
    </row>
    <row r="18" ht="105.75" customHeight="1" spans="1:8">
      <c r="A18" s="6" t="s">
        <v>522</v>
      </c>
      <c r="B18" s="25" t="s">
        <v>523</v>
      </c>
      <c r="C18" s="25"/>
      <c r="D18" s="25"/>
      <c r="E18" s="25"/>
      <c r="F18" s="25"/>
      <c r="G18" s="25"/>
      <c r="H18" s="25"/>
    </row>
    <row r="19" ht="24.75" customHeight="1" spans="1:8">
      <c r="A19" s="6" t="s">
        <v>524</v>
      </c>
      <c r="B19" s="18" t="s">
        <v>525</v>
      </c>
      <c r="C19" s="18"/>
      <c r="D19" s="18" t="s">
        <v>526</v>
      </c>
      <c r="E19" s="18" t="s">
        <v>527</v>
      </c>
      <c r="F19" s="18"/>
      <c r="G19" s="18" t="s">
        <v>528</v>
      </c>
      <c r="H19" s="18"/>
    </row>
    <row r="20" ht="37.5" customHeight="1" spans="1:8">
      <c r="A20" s="6"/>
      <c r="B20" s="10" t="s">
        <v>529</v>
      </c>
      <c r="C20" s="10"/>
      <c r="D20" s="15" t="s">
        <v>530</v>
      </c>
      <c r="E20" s="215" t="s">
        <v>531</v>
      </c>
      <c r="F20" s="215"/>
      <c r="G20" s="215" t="s">
        <v>532</v>
      </c>
      <c r="H20" s="215"/>
    </row>
    <row r="21" ht="37.5" customHeight="1" spans="1:8">
      <c r="A21" s="6"/>
      <c r="B21" s="10"/>
      <c r="C21" s="10"/>
      <c r="D21" s="15" t="s">
        <v>533</v>
      </c>
      <c r="E21" s="215" t="s">
        <v>534</v>
      </c>
      <c r="F21" s="215"/>
      <c r="G21" s="215" t="s">
        <v>535</v>
      </c>
      <c r="H21" s="215"/>
    </row>
    <row r="22" ht="29.25" customHeight="1" spans="1:8">
      <c r="A22" s="6"/>
      <c r="B22" s="10"/>
      <c r="C22" s="10"/>
      <c r="D22" s="15" t="s">
        <v>536</v>
      </c>
      <c r="E22" s="215" t="s">
        <v>537</v>
      </c>
      <c r="F22" s="215"/>
      <c r="G22" s="215" t="s">
        <v>538</v>
      </c>
      <c r="H22" s="215"/>
    </row>
    <row r="23" ht="37.5" customHeight="1" spans="1:8">
      <c r="A23" s="6"/>
      <c r="B23" s="10"/>
      <c r="C23" s="10"/>
      <c r="D23" s="15" t="s">
        <v>539</v>
      </c>
      <c r="E23" s="215" t="s">
        <v>540</v>
      </c>
      <c r="F23" s="215"/>
      <c r="G23" s="215" t="s">
        <v>541</v>
      </c>
      <c r="H23" s="215"/>
    </row>
    <row r="24" ht="14.25" spans="1:8">
      <c r="A24" s="6"/>
      <c r="B24" s="18" t="s">
        <v>525</v>
      </c>
      <c r="C24" s="18"/>
      <c r="D24" s="18" t="s">
        <v>526</v>
      </c>
      <c r="E24" s="18" t="s">
        <v>527</v>
      </c>
      <c r="F24" s="18"/>
      <c r="G24" s="18" t="s">
        <v>528</v>
      </c>
      <c r="H24" s="18"/>
    </row>
    <row r="25" ht="47.25" customHeight="1" spans="1:8">
      <c r="A25" s="6"/>
      <c r="B25" s="10" t="s">
        <v>542</v>
      </c>
      <c r="C25" s="10"/>
      <c r="D25" s="10" t="s">
        <v>543</v>
      </c>
      <c r="E25" s="215" t="s">
        <v>544</v>
      </c>
      <c r="F25" s="215"/>
      <c r="G25" s="215" t="s">
        <v>545</v>
      </c>
      <c r="H25" s="215"/>
    </row>
    <row r="26" ht="44.25" customHeight="1" spans="1:8">
      <c r="A26" s="6"/>
      <c r="B26" s="10"/>
      <c r="C26" s="10"/>
      <c r="D26" s="10" t="s">
        <v>546</v>
      </c>
      <c r="E26" s="215" t="s">
        <v>547</v>
      </c>
      <c r="F26" s="215"/>
      <c r="G26" s="215" t="s">
        <v>548</v>
      </c>
      <c r="H26" s="215"/>
    </row>
    <row r="27" ht="33.75" customHeight="1" spans="1:8">
      <c r="A27" s="6"/>
      <c r="B27" s="10"/>
      <c r="C27" s="10"/>
      <c r="D27" s="10" t="s">
        <v>549</v>
      </c>
      <c r="E27" s="215" t="s">
        <v>534</v>
      </c>
      <c r="F27" s="215"/>
      <c r="G27" s="215" t="s">
        <v>550</v>
      </c>
      <c r="H27" s="215"/>
    </row>
    <row r="28" ht="45.75" customHeight="1" spans="1:8">
      <c r="A28" s="6"/>
      <c r="B28" s="10"/>
      <c r="C28" s="10"/>
      <c r="D28" s="10" t="s">
        <v>551</v>
      </c>
      <c r="E28" s="215" t="s">
        <v>552</v>
      </c>
      <c r="F28" s="215"/>
      <c r="G28" s="215" t="s">
        <v>553</v>
      </c>
      <c r="H28" s="215"/>
    </row>
    <row r="29" ht="41.25" customHeight="1" spans="1:8">
      <c r="A29" s="6"/>
      <c r="B29" s="10"/>
      <c r="C29" s="10"/>
      <c r="D29" s="10" t="s">
        <v>554</v>
      </c>
      <c r="E29" s="215" t="s">
        <v>555</v>
      </c>
      <c r="F29" s="215"/>
      <c r="G29" s="215" t="s">
        <v>556</v>
      </c>
      <c r="H29" s="215"/>
    </row>
    <row r="30" ht="30" spans="1:8">
      <c r="A30" s="6" t="s">
        <v>557</v>
      </c>
      <c r="B30" s="55" t="s">
        <v>558</v>
      </c>
      <c r="C30" s="56"/>
      <c r="D30" s="56"/>
      <c r="E30" s="56"/>
      <c r="F30" s="56"/>
      <c r="G30" s="56"/>
      <c r="H30" s="8"/>
    </row>
    <row r="31" ht="60.75" customHeight="1" spans="1:8">
      <c r="A31" s="6" t="s">
        <v>559</v>
      </c>
      <c r="B31" s="216" t="s">
        <v>560</v>
      </c>
      <c r="C31" s="216"/>
      <c r="D31" s="216"/>
      <c r="E31" s="216"/>
      <c r="F31" s="216"/>
      <c r="G31" s="216"/>
      <c r="H31" s="216"/>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1"/>
  <sheetViews>
    <sheetView workbookViewId="0">
      <selection activeCell="E37" sqref="$A37:$XFD37"/>
    </sheetView>
  </sheetViews>
  <sheetFormatPr defaultColWidth="9.62222222222222" defaultRowHeight="11.25"/>
  <cols>
    <col min="1" max="1" width="6.87777777777778" style="72" customWidth="1"/>
    <col min="2" max="2" width="9.62222222222222" style="72"/>
    <col min="3" max="3" width="16.1222222222222" style="72" customWidth="1"/>
    <col min="4" max="4" width="7.5" style="72" customWidth="1"/>
    <col min="5" max="5" width="9.62222222222222" style="72"/>
    <col min="6" max="6" width="10.8777777777778" style="72" customWidth="1"/>
    <col min="7" max="9" width="9.62222222222222" style="72"/>
    <col min="10" max="10" width="7.62222222222222" style="72" customWidth="1"/>
    <col min="11" max="11" width="2.87777777777778" style="72" hidden="1" customWidth="1"/>
    <col min="12" max="12" width="9.62222222222222" style="72"/>
    <col min="13" max="13" width="20.3777777777778" style="72" customWidth="1"/>
    <col min="14" max="16384" width="9.62222222222222" style="72"/>
  </cols>
  <sheetData>
    <row r="1" ht="12" customHeight="1" spans="13:13">
      <c r="M1" s="111" t="s">
        <v>561</v>
      </c>
    </row>
    <row r="2" ht="28.2" customHeight="1" spans="1:13">
      <c r="A2" s="73" t="s">
        <v>562</v>
      </c>
      <c r="B2" s="73"/>
      <c r="C2" s="73"/>
      <c r="D2" s="73"/>
      <c r="E2" s="73"/>
      <c r="F2" s="73"/>
      <c r="G2" s="73"/>
      <c r="H2" s="73"/>
      <c r="I2" s="73"/>
      <c r="J2" s="73"/>
      <c r="K2" s="73"/>
      <c r="L2" s="73"/>
      <c r="M2" s="73"/>
    </row>
    <row r="3" ht="20.4" customHeight="1" spans="1:13">
      <c r="A3" s="74" t="s">
        <v>563</v>
      </c>
      <c r="B3" s="74"/>
      <c r="C3" s="74"/>
      <c r="D3" s="74"/>
      <c r="E3" s="74"/>
      <c r="F3" s="74"/>
      <c r="G3" s="74"/>
      <c r="H3" s="74"/>
      <c r="I3" s="74"/>
      <c r="J3" s="74"/>
      <c r="K3" s="74"/>
      <c r="L3" s="74"/>
      <c r="M3" s="74"/>
    </row>
    <row r="4" ht="15.6" customHeight="1" spans="1:13">
      <c r="A4" s="75" t="s">
        <v>564</v>
      </c>
      <c r="B4" s="75"/>
      <c r="C4" s="75"/>
      <c r="D4" s="75"/>
      <c r="E4" s="75"/>
      <c r="F4" s="75"/>
      <c r="G4" s="76"/>
      <c r="H4" s="76"/>
      <c r="I4" s="112" t="s">
        <v>565</v>
      </c>
      <c r="J4" s="112"/>
      <c r="K4" s="112"/>
      <c r="L4" s="112"/>
      <c r="M4" s="76"/>
    </row>
    <row r="5" ht="15.6" customHeight="1" spans="1:13">
      <c r="A5" s="77" t="s">
        <v>566</v>
      </c>
      <c r="B5" s="78" t="s">
        <v>313</v>
      </c>
      <c r="C5" s="79"/>
      <c r="D5" s="15" t="s">
        <v>567</v>
      </c>
      <c r="E5" s="15"/>
      <c r="F5" s="15"/>
      <c r="G5" s="15"/>
      <c r="H5" s="15"/>
      <c r="I5" s="15"/>
      <c r="J5" s="15"/>
      <c r="K5" s="15"/>
      <c r="L5" s="15"/>
      <c r="M5" s="15"/>
    </row>
    <row r="6" ht="15.6" customHeight="1" spans="1:14">
      <c r="A6" s="77"/>
      <c r="B6" s="78" t="s">
        <v>568</v>
      </c>
      <c r="C6" s="79"/>
      <c r="D6" s="15" t="s">
        <v>569</v>
      </c>
      <c r="E6" s="15"/>
      <c r="F6" s="15"/>
      <c r="G6" s="15"/>
      <c r="H6" s="15"/>
      <c r="I6" s="15"/>
      <c r="J6" s="15"/>
      <c r="K6" s="15"/>
      <c r="L6" s="15"/>
      <c r="M6" s="15"/>
      <c r="N6" s="72" t="s">
        <v>570</v>
      </c>
    </row>
    <row r="7" ht="15.6" customHeight="1" spans="1:13">
      <c r="A7" s="77"/>
      <c r="B7" s="80" t="s">
        <v>571</v>
      </c>
      <c r="C7" s="80"/>
      <c r="D7" s="81" t="s">
        <v>572</v>
      </c>
      <c r="E7" s="81"/>
      <c r="F7" s="81"/>
      <c r="G7" s="15" t="s">
        <v>573</v>
      </c>
      <c r="H7" s="15"/>
      <c r="I7" s="15"/>
      <c r="J7" s="15" t="s">
        <v>574</v>
      </c>
      <c r="K7" s="15"/>
      <c r="L7" s="15"/>
      <c r="M7" s="15"/>
    </row>
    <row r="8" ht="15.6" customHeight="1" spans="1:13">
      <c r="A8" s="77"/>
      <c r="B8" s="80" t="s">
        <v>575</v>
      </c>
      <c r="C8" s="80"/>
      <c r="D8" s="113" t="s">
        <v>576</v>
      </c>
      <c r="E8" s="113"/>
      <c r="F8" s="113"/>
      <c r="G8" s="15" t="s">
        <v>504</v>
      </c>
      <c r="H8" s="15"/>
      <c r="I8" s="15"/>
      <c r="J8" s="136" t="s">
        <v>577</v>
      </c>
      <c r="K8" s="136"/>
      <c r="L8" s="136"/>
      <c r="M8" s="136"/>
    </row>
    <row r="9" ht="15.6" customHeight="1" spans="1:13">
      <c r="A9" s="77"/>
      <c r="B9" s="80" t="s">
        <v>578</v>
      </c>
      <c r="C9" s="80"/>
      <c r="D9" s="14" t="s">
        <v>579</v>
      </c>
      <c r="E9" s="14"/>
      <c r="F9" s="14"/>
      <c r="G9" s="15" t="s">
        <v>504</v>
      </c>
      <c r="H9" s="15"/>
      <c r="I9" s="15"/>
      <c r="J9" s="61">
        <v>13874077248</v>
      </c>
      <c r="K9" s="61"/>
      <c r="L9" s="61"/>
      <c r="M9" s="61"/>
    </row>
    <row r="10" ht="48.9" customHeight="1" spans="1:13">
      <c r="A10" s="77"/>
      <c r="B10" s="78" t="s">
        <v>580</v>
      </c>
      <c r="C10" s="79"/>
      <c r="D10" s="28" t="s">
        <v>581</v>
      </c>
      <c r="E10" s="28"/>
      <c r="F10" s="28"/>
      <c r="G10" s="28"/>
      <c r="H10" s="28"/>
      <c r="I10" s="28"/>
      <c r="J10" s="28"/>
      <c r="K10" s="28"/>
      <c r="L10" s="28"/>
      <c r="M10" s="28"/>
    </row>
    <row r="11" ht="51.9" customHeight="1" spans="1:13">
      <c r="A11" s="77"/>
      <c r="B11" s="78" t="s">
        <v>582</v>
      </c>
      <c r="C11" s="79"/>
      <c r="D11" s="28" t="s">
        <v>583</v>
      </c>
      <c r="E11" s="28"/>
      <c r="F11" s="28"/>
      <c r="G11" s="28"/>
      <c r="H11" s="28"/>
      <c r="I11" s="28"/>
      <c r="J11" s="28"/>
      <c r="K11" s="28"/>
      <c r="L11" s="28"/>
      <c r="M11" s="28"/>
    </row>
    <row r="12" ht="15.6" customHeight="1" spans="1:13">
      <c r="A12" s="77"/>
      <c r="B12" s="78" t="s">
        <v>584</v>
      </c>
      <c r="C12" s="79"/>
      <c r="D12" s="15"/>
      <c r="E12" s="15"/>
      <c r="F12" s="15"/>
      <c r="G12" s="15"/>
      <c r="H12" s="15"/>
      <c r="I12" s="15"/>
      <c r="J12" s="15"/>
      <c r="K12" s="15"/>
      <c r="L12" s="15"/>
      <c r="M12" s="15"/>
    </row>
    <row r="13" ht="15.6" customHeight="1" spans="1:13">
      <c r="A13" s="77" t="s">
        <v>585</v>
      </c>
      <c r="B13" s="86" t="s">
        <v>586</v>
      </c>
      <c r="C13" s="87"/>
      <c r="D13" s="88" t="s">
        <v>587</v>
      </c>
      <c r="E13" s="88"/>
      <c r="F13" s="88" t="s">
        <v>588</v>
      </c>
      <c r="G13" s="88"/>
      <c r="H13" s="88"/>
      <c r="I13" s="88"/>
      <c r="J13" s="88" t="s">
        <v>589</v>
      </c>
      <c r="K13" s="88"/>
      <c r="L13" s="88"/>
      <c r="M13" s="88"/>
    </row>
    <row r="14" ht="14.25" spans="1:13">
      <c r="A14" s="77"/>
      <c r="B14" s="89"/>
      <c r="C14" s="90"/>
      <c r="D14" s="15" t="s">
        <v>590</v>
      </c>
      <c r="E14" s="15"/>
      <c r="F14" s="15"/>
      <c r="G14" s="15"/>
      <c r="H14" s="15"/>
      <c r="I14" s="15"/>
      <c r="J14" s="15">
        <v>5</v>
      </c>
      <c r="K14" s="15"/>
      <c r="L14" s="15"/>
      <c r="M14" s="15"/>
    </row>
    <row r="15" ht="15.6" customHeight="1" spans="1:13">
      <c r="A15" s="77"/>
      <c r="B15" s="89"/>
      <c r="C15" s="90"/>
      <c r="D15" s="15" t="s">
        <v>591</v>
      </c>
      <c r="E15" s="15"/>
      <c r="F15" s="15"/>
      <c r="G15" s="15"/>
      <c r="H15" s="15"/>
      <c r="I15" s="15"/>
      <c r="J15" s="15">
        <v>5</v>
      </c>
      <c r="K15" s="15"/>
      <c r="L15" s="15"/>
      <c r="M15" s="15"/>
    </row>
    <row r="16" ht="15.6" customHeight="1" spans="1:13">
      <c r="A16" s="77"/>
      <c r="B16" s="89"/>
      <c r="C16" s="90"/>
      <c r="D16" s="15" t="s">
        <v>592</v>
      </c>
      <c r="E16" s="15"/>
      <c r="F16" s="15"/>
      <c r="G16" s="15"/>
      <c r="H16" s="15"/>
      <c r="I16" s="15"/>
      <c r="J16" s="15"/>
      <c r="K16" s="15"/>
      <c r="L16" s="15"/>
      <c r="M16" s="15"/>
    </row>
    <row r="17" ht="14.25" spans="1:13">
      <c r="A17" s="77"/>
      <c r="B17" s="89"/>
      <c r="C17" s="90"/>
      <c r="D17" s="15" t="s">
        <v>593</v>
      </c>
      <c r="E17" s="15"/>
      <c r="F17" s="15"/>
      <c r="G17" s="15"/>
      <c r="H17" s="15"/>
      <c r="I17" s="15"/>
      <c r="J17" s="15"/>
      <c r="K17" s="15"/>
      <c r="L17" s="15"/>
      <c r="M17" s="15"/>
    </row>
    <row r="18" ht="14.25" spans="1:13">
      <c r="A18" s="77"/>
      <c r="B18" s="91"/>
      <c r="C18" s="92"/>
      <c r="D18" s="15" t="s">
        <v>594</v>
      </c>
      <c r="E18" s="15"/>
      <c r="F18" s="15"/>
      <c r="G18" s="15"/>
      <c r="H18" s="15"/>
      <c r="I18" s="15"/>
      <c r="J18" s="15"/>
      <c r="K18" s="15"/>
      <c r="L18" s="15"/>
      <c r="M18" s="15"/>
    </row>
    <row r="19" ht="14.25" spans="1:13">
      <c r="A19" s="77"/>
      <c r="B19" s="86" t="s">
        <v>595</v>
      </c>
      <c r="C19" s="87"/>
      <c r="D19" s="15" t="s">
        <v>587</v>
      </c>
      <c r="E19" s="15"/>
      <c r="F19" s="93" t="s">
        <v>596</v>
      </c>
      <c r="G19" s="93"/>
      <c r="H19" s="93"/>
      <c r="I19" s="93" t="s">
        <v>597</v>
      </c>
      <c r="J19" s="93"/>
      <c r="K19" s="93"/>
      <c r="L19" s="93" t="s">
        <v>598</v>
      </c>
      <c r="M19" s="93"/>
    </row>
    <row r="20" ht="14.25" spans="1:13">
      <c r="A20" s="77"/>
      <c r="B20" s="89"/>
      <c r="C20" s="90"/>
      <c r="D20" s="15" t="s">
        <v>590</v>
      </c>
      <c r="E20" s="15"/>
      <c r="F20" s="15"/>
      <c r="G20" s="15"/>
      <c r="H20" s="15"/>
      <c r="I20" s="15">
        <v>5</v>
      </c>
      <c r="J20" s="15"/>
      <c r="K20" s="15"/>
      <c r="L20" s="28"/>
      <c r="M20" s="28"/>
    </row>
    <row r="21" ht="14.25" spans="1:13">
      <c r="A21" s="77"/>
      <c r="B21" s="89"/>
      <c r="C21" s="90"/>
      <c r="D21" s="15" t="s">
        <v>599</v>
      </c>
      <c r="E21" s="15"/>
      <c r="F21" s="15"/>
      <c r="G21" s="15"/>
      <c r="H21" s="15"/>
      <c r="I21" s="15">
        <v>3</v>
      </c>
      <c r="J21" s="15"/>
      <c r="K21" s="15"/>
      <c r="L21" s="28"/>
      <c r="M21" s="28"/>
    </row>
    <row r="22" ht="14.25" spans="1:13">
      <c r="A22" s="77"/>
      <c r="B22" s="89"/>
      <c r="C22" s="90"/>
      <c r="D22" s="28" t="s">
        <v>600</v>
      </c>
      <c r="E22" s="28"/>
      <c r="F22" s="15"/>
      <c r="G22" s="15"/>
      <c r="H22" s="15"/>
      <c r="I22" s="15">
        <v>2</v>
      </c>
      <c r="J22" s="15"/>
      <c r="K22" s="15"/>
      <c r="L22" s="28"/>
      <c r="M22" s="28"/>
    </row>
    <row r="23" ht="122.1" customHeight="1" spans="1:13">
      <c r="A23" s="94" t="s">
        <v>601</v>
      </c>
      <c r="B23" s="94"/>
      <c r="C23" s="94"/>
      <c r="D23" s="124" t="s">
        <v>602</v>
      </c>
      <c r="E23" s="15"/>
      <c r="F23" s="15"/>
      <c r="G23" s="15"/>
      <c r="H23" s="15"/>
      <c r="I23" s="15"/>
      <c r="J23" s="15"/>
      <c r="K23" s="15"/>
      <c r="L23" s="15"/>
      <c r="M23" s="15"/>
    </row>
    <row r="24" ht="14.25" spans="1:13">
      <c r="A24" s="95" t="s">
        <v>603</v>
      </c>
      <c r="B24" s="96"/>
      <c r="C24" s="97" t="s">
        <v>604</v>
      </c>
      <c r="D24" s="97"/>
      <c r="E24" s="97"/>
      <c r="F24" s="97"/>
      <c r="G24" s="97"/>
      <c r="H24" s="88" t="s">
        <v>605</v>
      </c>
      <c r="I24" s="88"/>
      <c r="J24" s="88"/>
      <c r="K24" s="88" t="s">
        <v>606</v>
      </c>
      <c r="L24" s="88"/>
      <c r="M24" s="88"/>
    </row>
    <row r="25" ht="14.25" spans="1:13">
      <c r="A25" s="98"/>
      <c r="B25" s="99"/>
      <c r="C25" s="100"/>
      <c r="D25" s="100"/>
      <c r="E25" s="100"/>
      <c r="F25" s="100"/>
      <c r="G25" s="100"/>
      <c r="H25" s="101">
        <v>44562</v>
      </c>
      <c r="I25" s="15"/>
      <c r="J25" s="15"/>
      <c r="K25" s="101">
        <v>44926</v>
      </c>
      <c r="L25" s="15"/>
      <c r="M25" s="15"/>
    </row>
    <row r="26" ht="30" customHeight="1" spans="1:13">
      <c r="A26" s="102" t="s">
        <v>607</v>
      </c>
      <c r="B26" s="103" t="s">
        <v>608</v>
      </c>
      <c r="C26" s="14" t="s">
        <v>609</v>
      </c>
      <c r="D26" s="14"/>
      <c r="E26" s="14"/>
      <c r="F26" s="14"/>
      <c r="G26" s="14"/>
      <c r="H26" s="14"/>
      <c r="I26" s="14"/>
      <c r="J26" s="14"/>
      <c r="K26" s="14"/>
      <c r="L26" s="14"/>
      <c r="M26" s="14"/>
    </row>
    <row r="27" ht="30" customHeight="1" spans="1:13">
      <c r="A27" s="102"/>
      <c r="B27" s="104" t="s">
        <v>610</v>
      </c>
      <c r="C27" s="14" t="s">
        <v>611</v>
      </c>
      <c r="D27" s="14"/>
      <c r="E27" s="14"/>
      <c r="F27" s="14"/>
      <c r="G27" s="14"/>
      <c r="H27" s="14"/>
      <c r="I27" s="14"/>
      <c r="J27" s="14"/>
      <c r="K27" s="14"/>
      <c r="L27" s="14"/>
      <c r="M27" s="14"/>
    </row>
    <row r="28" ht="30.9" customHeight="1" spans="1:13">
      <c r="A28" s="102"/>
      <c r="B28" s="105" t="s">
        <v>612</v>
      </c>
      <c r="C28" s="14" t="s">
        <v>525</v>
      </c>
      <c r="D28" s="14"/>
      <c r="E28" s="14" t="s">
        <v>526</v>
      </c>
      <c r="F28" s="14"/>
      <c r="G28" s="204"/>
      <c r="H28" s="61" t="s">
        <v>527</v>
      </c>
      <c r="I28" s="61"/>
      <c r="J28" s="61"/>
      <c r="K28" s="61"/>
      <c r="L28" s="61" t="s">
        <v>528</v>
      </c>
      <c r="M28" s="61"/>
    </row>
    <row r="29" ht="48" customHeight="1" spans="1:13">
      <c r="A29" s="102"/>
      <c r="B29" s="105"/>
      <c r="C29" s="61" t="s">
        <v>613</v>
      </c>
      <c r="D29" s="61"/>
      <c r="E29" s="14" t="s">
        <v>530</v>
      </c>
      <c r="F29" s="14"/>
      <c r="G29" s="204"/>
      <c r="H29" s="202" t="s">
        <v>614</v>
      </c>
      <c r="I29" s="202"/>
      <c r="J29" s="202"/>
      <c r="K29" s="202"/>
      <c r="L29" s="202"/>
      <c r="M29" s="202"/>
    </row>
    <row r="30" ht="48" customHeight="1" spans="1:13">
      <c r="A30" s="102"/>
      <c r="B30" s="105"/>
      <c r="C30" s="61"/>
      <c r="D30" s="61"/>
      <c r="E30" s="14" t="s">
        <v>533</v>
      </c>
      <c r="F30" s="14"/>
      <c r="G30" s="204"/>
      <c r="H30" s="202" t="s">
        <v>615</v>
      </c>
      <c r="I30" s="202"/>
      <c r="J30" s="202"/>
      <c r="K30" s="202"/>
      <c r="L30" s="202" t="s">
        <v>616</v>
      </c>
      <c r="M30" s="202"/>
    </row>
    <row r="31" ht="48" customHeight="1" spans="1:13">
      <c r="A31" s="102"/>
      <c r="B31" s="105"/>
      <c r="C31" s="61"/>
      <c r="D31" s="61"/>
      <c r="E31" s="14" t="s">
        <v>536</v>
      </c>
      <c r="F31" s="14"/>
      <c r="G31" s="204"/>
      <c r="H31" s="202" t="s">
        <v>617</v>
      </c>
      <c r="I31" s="202"/>
      <c r="J31" s="202"/>
      <c r="K31" s="202"/>
      <c r="L31" s="202"/>
      <c r="M31" s="202"/>
    </row>
    <row r="32" ht="48" customHeight="1" spans="1:13">
      <c r="A32" s="102"/>
      <c r="B32" s="105"/>
      <c r="C32" s="61"/>
      <c r="D32" s="61"/>
      <c r="E32" s="118" t="s">
        <v>539</v>
      </c>
      <c r="F32" s="118"/>
      <c r="G32" s="205"/>
      <c r="H32" s="203" t="s">
        <v>618</v>
      </c>
      <c r="I32" s="203"/>
      <c r="J32" s="203"/>
      <c r="K32" s="203"/>
      <c r="L32" s="202" t="s">
        <v>619</v>
      </c>
      <c r="M32" s="202"/>
    </row>
    <row r="33" ht="30.9" customHeight="1" spans="1:13">
      <c r="A33" s="102"/>
      <c r="B33" s="105"/>
      <c r="C33" s="14" t="s">
        <v>525</v>
      </c>
      <c r="D33" s="14"/>
      <c r="E33" s="14" t="s">
        <v>526</v>
      </c>
      <c r="F33" s="14"/>
      <c r="G33" s="204"/>
      <c r="H33" s="61" t="s">
        <v>527</v>
      </c>
      <c r="I33" s="61"/>
      <c r="J33" s="61"/>
      <c r="K33" s="61"/>
      <c r="L33" s="61" t="s">
        <v>528</v>
      </c>
      <c r="M33" s="61"/>
    </row>
    <row r="34" ht="54.9" customHeight="1" spans="1:13">
      <c r="A34" s="102"/>
      <c r="B34" s="105"/>
      <c r="C34" s="61" t="s">
        <v>613</v>
      </c>
      <c r="D34" s="61"/>
      <c r="E34" s="14" t="s">
        <v>543</v>
      </c>
      <c r="F34" s="14"/>
      <c r="G34" s="204"/>
      <c r="H34" s="202" t="s">
        <v>620</v>
      </c>
      <c r="I34" s="202"/>
      <c r="J34" s="202"/>
      <c r="K34" s="202"/>
      <c r="L34" s="202" t="s">
        <v>621</v>
      </c>
      <c r="M34" s="202"/>
    </row>
    <row r="35" ht="74.1" customHeight="1" spans="1:13">
      <c r="A35" s="102"/>
      <c r="B35" s="105"/>
      <c r="C35" s="61"/>
      <c r="D35" s="61"/>
      <c r="E35" s="14" t="s">
        <v>546</v>
      </c>
      <c r="F35" s="14"/>
      <c r="G35" s="204"/>
      <c r="H35" s="202" t="s">
        <v>622</v>
      </c>
      <c r="I35" s="202"/>
      <c r="J35" s="202"/>
      <c r="K35" s="202"/>
      <c r="L35" s="202" t="s">
        <v>623</v>
      </c>
      <c r="M35" s="202"/>
    </row>
    <row r="36" ht="39.9" customHeight="1" spans="1:13">
      <c r="A36" s="102"/>
      <c r="B36" s="105"/>
      <c r="C36" s="61"/>
      <c r="D36" s="61"/>
      <c r="E36" s="14" t="s">
        <v>549</v>
      </c>
      <c r="F36" s="14"/>
      <c r="G36" s="204"/>
      <c r="H36" s="202"/>
      <c r="I36" s="202"/>
      <c r="J36" s="202"/>
      <c r="K36" s="202"/>
      <c r="L36" s="202"/>
      <c r="M36" s="202"/>
    </row>
    <row r="37" ht="67" customHeight="1" spans="1:13">
      <c r="A37" s="102"/>
      <c r="B37" s="105"/>
      <c r="C37" s="61"/>
      <c r="D37" s="61"/>
      <c r="E37" s="14" t="s">
        <v>551</v>
      </c>
      <c r="F37" s="14"/>
      <c r="G37" s="204"/>
      <c r="H37" s="202" t="s">
        <v>624</v>
      </c>
      <c r="I37" s="202"/>
      <c r="J37" s="202"/>
      <c r="K37" s="202"/>
      <c r="L37" s="202" t="s">
        <v>625</v>
      </c>
      <c r="M37" s="202"/>
    </row>
    <row r="38" ht="30.9" customHeight="1" spans="1:13">
      <c r="A38" s="102"/>
      <c r="B38" s="105"/>
      <c r="C38" s="61"/>
      <c r="D38" s="61"/>
      <c r="E38" s="106" t="s">
        <v>554</v>
      </c>
      <c r="F38" s="106"/>
      <c r="G38" s="206"/>
      <c r="H38" s="203" t="s">
        <v>626</v>
      </c>
      <c r="I38" s="203"/>
      <c r="J38" s="203"/>
      <c r="K38" s="203"/>
      <c r="L38" s="202" t="s">
        <v>627</v>
      </c>
      <c r="M38" s="202"/>
    </row>
    <row r="39" ht="30.9" customHeight="1" spans="1:13">
      <c r="A39" s="102"/>
      <c r="B39" s="105"/>
      <c r="C39" s="61"/>
      <c r="D39" s="61"/>
      <c r="E39" s="106"/>
      <c r="F39" s="106"/>
      <c r="G39" s="206"/>
      <c r="H39" s="203"/>
      <c r="I39" s="203"/>
      <c r="J39" s="203"/>
      <c r="K39" s="203"/>
      <c r="L39" s="202"/>
      <c r="M39" s="202"/>
    </row>
    <row r="40" ht="42.9" customHeight="1" spans="1:13">
      <c r="A40" s="120" t="s">
        <v>628</v>
      </c>
      <c r="B40" s="120"/>
      <c r="C40" s="120"/>
      <c r="D40" s="121" t="s">
        <v>629</v>
      </c>
      <c r="E40" s="121"/>
      <c r="F40" s="121"/>
      <c r="G40" s="121"/>
      <c r="H40" s="121"/>
      <c r="I40" s="121"/>
      <c r="J40" s="121"/>
      <c r="K40" s="121"/>
      <c r="L40" s="121"/>
      <c r="M40" s="121"/>
    </row>
    <row r="41" ht="60.9" customHeight="1" spans="1:13">
      <c r="A41" s="120" t="s">
        <v>630</v>
      </c>
      <c r="B41" s="120"/>
      <c r="C41" s="120"/>
      <c r="D41" s="122" t="s">
        <v>631</v>
      </c>
      <c r="E41" s="122"/>
      <c r="F41" s="122"/>
      <c r="G41" s="122"/>
      <c r="H41" s="122"/>
      <c r="I41" s="122"/>
      <c r="J41" s="122"/>
      <c r="K41" s="122"/>
      <c r="L41" s="122"/>
      <c r="M41" s="122"/>
    </row>
  </sheetData>
  <mergeCells count="118">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A40:C40"/>
    <mergeCell ref="D40:M40"/>
    <mergeCell ref="A41:C41"/>
    <mergeCell ref="D41:M41"/>
    <mergeCell ref="A5:A12"/>
    <mergeCell ref="A13:A22"/>
    <mergeCell ref="A26:A39"/>
    <mergeCell ref="B28:B39"/>
    <mergeCell ref="E38:G39"/>
    <mergeCell ref="H38:K39"/>
    <mergeCell ref="L38:M39"/>
    <mergeCell ref="C29:D32"/>
    <mergeCell ref="C34:D39"/>
    <mergeCell ref="A24:B25"/>
    <mergeCell ref="B13:C18"/>
    <mergeCell ref="B19:C22"/>
  </mergeCells>
  <pageMargins left="0.75" right="0.75" top="1" bottom="1" header="0.5" footer="0.5"/>
  <pageSetup paperSize="9" orientation="portrait"/>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H31" sqref="H31:K31"/>
    </sheetView>
  </sheetViews>
  <sheetFormatPr defaultColWidth="9.62222222222222" defaultRowHeight="11.25"/>
  <cols>
    <col min="1" max="3" width="9.62222222222222" style="72"/>
    <col min="4" max="4" width="4" style="72" customWidth="1"/>
    <col min="5" max="5" width="16.5" style="72" customWidth="1"/>
    <col min="6" max="6" width="9.62222222222222" style="72"/>
    <col min="7" max="7" width="2.87777777777778" style="72" customWidth="1"/>
    <col min="8" max="8" width="9.5" style="72" customWidth="1"/>
    <col min="9" max="9" width="4.87777777777778" style="72" hidden="1" customWidth="1"/>
    <col min="10" max="10" width="9.62222222222222" style="72"/>
    <col min="11" max="11" width="4.37777777777778" style="72" customWidth="1"/>
    <col min="12" max="12" width="13" style="72" customWidth="1"/>
    <col min="13" max="13" width="24.3777777777778" style="72" customWidth="1"/>
    <col min="14" max="16384" width="9.62222222222222" style="72"/>
  </cols>
  <sheetData>
    <row r="1" ht="12" spans="13:13">
      <c r="M1" s="111" t="s">
        <v>561</v>
      </c>
    </row>
    <row r="2" ht="27" spans="1:13">
      <c r="A2" s="73" t="s">
        <v>632</v>
      </c>
      <c r="B2" s="73"/>
      <c r="C2" s="73"/>
      <c r="D2" s="73"/>
      <c r="E2" s="73"/>
      <c r="F2" s="73"/>
      <c r="G2" s="73"/>
      <c r="H2" s="73"/>
      <c r="I2" s="73"/>
      <c r="J2" s="73"/>
      <c r="K2" s="73"/>
      <c r="L2" s="73"/>
      <c r="M2" s="73"/>
    </row>
    <row r="3" ht="20.25" spans="1:13">
      <c r="A3" s="74" t="s">
        <v>563</v>
      </c>
      <c r="B3" s="74"/>
      <c r="C3" s="74"/>
      <c r="D3" s="74"/>
      <c r="E3" s="74"/>
      <c r="F3" s="74"/>
      <c r="G3" s="74"/>
      <c r="H3" s="74"/>
      <c r="I3" s="74"/>
      <c r="J3" s="74"/>
      <c r="K3" s="74"/>
      <c r="L3" s="74"/>
      <c r="M3" s="74"/>
    </row>
    <row r="4" ht="15.6" customHeight="1" spans="1:13">
      <c r="A4" s="75" t="s">
        <v>564</v>
      </c>
      <c r="B4" s="75"/>
      <c r="C4" s="75"/>
      <c r="D4" s="75"/>
      <c r="E4" s="75"/>
      <c r="F4" s="75"/>
      <c r="G4" s="76"/>
      <c r="H4" s="76"/>
      <c r="I4" s="112" t="s">
        <v>565</v>
      </c>
      <c r="J4" s="112"/>
      <c r="K4" s="112"/>
      <c r="L4" s="112"/>
      <c r="M4" s="76"/>
    </row>
    <row r="5" ht="15.6" customHeight="1" spans="1:13">
      <c r="A5" s="77" t="s">
        <v>566</v>
      </c>
      <c r="B5" s="78" t="s">
        <v>313</v>
      </c>
      <c r="C5" s="79"/>
      <c r="D5" s="15" t="s">
        <v>633</v>
      </c>
      <c r="E5" s="15"/>
      <c r="F5" s="15"/>
      <c r="G5" s="15"/>
      <c r="H5" s="15"/>
      <c r="I5" s="15"/>
      <c r="J5" s="15"/>
      <c r="K5" s="15"/>
      <c r="L5" s="15"/>
      <c r="M5" s="15"/>
    </row>
    <row r="6" ht="15.6" customHeight="1" spans="1:13">
      <c r="A6" s="77"/>
      <c r="B6" s="78" t="s">
        <v>568</v>
      </c>
      <c r="C6" s="79"/>
      <c r="D6" s="107" t="s">
        <v>634</v>
      </c>
      <c r="E6" s="108"/>
      <c r="F6" s="108"/>
      <c r="G6" s="108"/>
      <c r="H6" s="108"/>
      <c r="I6" s="108"/>
      <c r="J6" s="108"/>
      <c r="K6" s="108"/>
      <c r="L6" s="108"/>
      <c r="M6" s="114"/>
    </row>
    <row r="7" ht="15.6" customHeight="1" spans="1:13">
      <c r="A7" s="77"/>
      <c r="B7" s="80" t="s">
        <v>571</v>
      </c>
      <c r="C7" s="80"/>
      <c r="D7" s="81" t="s">
        <v>572</v>
      </c>
      <c r="E7" s="81"/>
      <c r="F7" s="81"/>
      <c r="G7" s="15" t="s">
        <v>573</v>
      </c>
      <c r="H7" s="15"/>
      <c r="I7" s="15"/>
      <c r="J7" s="15" t="s">
        <v>574</v>
      </c>
      <c r="K7" s="15"/>
      <c r="L7" s="15"/>
      <c r="M7" s="15"/>
    </row>
    <row r="8" ht="15.6" customHeight="1" spans="1:13">
      <c r="A8" s="77"/>
      <c r="B8" s="80" t="s">
        <v>575</v>
      </c>
      <c r="C8" s="80"/>
      <c r="D8" s="113" t="s">
        <v>576</v>
      </c>
      <c r="E8" s="113"/>
      <c r="F8" s="113"/>
      <c r="G8" s="15" t="s">
        <v>504</v>
      </c>
      <c r="H8" s="15"/>
      <c r="I8" s="15"/>
      <c r="J8" s="136" t="s">
        <v>577</v>
      </c>
      <c r="K8" s="136"/>
      <c r="L8" s="136"/>
      <c r="M8" s="136"/>
    </row>
    <row r="9" ht="15.6" customHeight="1" spans="1:13">
      <c r="A9" s="77"/>
      <c r="B9" s="80" t="s">
        <v>578</v>
      </c>
      <c r="C9" s="80"/>
      <c r="D9" s="14" t="s">
        <v>579</v>
      </c>
      <c r="E9" s="14"/>
      <c r="F9" s="14"/>
      <c r="G9" s="15" t="s">
        <v>504</v>
      </c>
      <c r="H9" s="15"/>
      <c r="I9" s="15"/>
      <c r="J9" s="61">
        <v>13874077248</v>
      </c>
      <c r="K9" s="61"/>
      <c r="L9" s="61"/>
      <c r="M9" s="61"/>
    </row>
    <row r="10" ht="51.9" customHeight="1" spans="1:13">
      <c r="A10" s="77"/>
      <c r="B10" s="78" t="s">
        <v>580</v>
      </c>
      <c r="C10" s="79"/>
      <c r="D10" s="107" t="s">
        <v>581</v>
      </c>
      <c r="E10" s="108"/>
      <c r="F10" s="108"/>
      <c r="G10" s="108"/>
      <c r="H10" s="108"/>
      <c r="I10" s="108"/>
      <c r="J10" s="108"/>
      <c r="K10" s="108"/>
      <c r="L10" s="108"/>
      <c r="M10" s="114"/>
    </row>
    <row r="11" ht="45.9" customHeight="1" spans="1:13">
      <c r="A11" s="77"/>
      <c r="B11" s="78" t="s">
        <v>582</v>
      </c>
      <c r="C11" s="79"/>
      <c r="D11" s="28" t="s">
        <v>583</v>
      </c>
      <c r="E11" s="28"/>
      <c r="F11" s="28"/>
      <c r="G11" s="28"/>
      <c r="H11" s="28"/>
      <c r="I11" s="28"/>
      <c r="J11" s="28"/>
      <c r="K11" s="28"/>
      <c r="L11" s="28"/>
      <c r="M11" s="28"/>
    </row>
    <row r="12" ht="14.25" spans="1:13">
      <c r="A12" s="77"/>
      <c r="B12" s="78" t="s">
        <v>584</v>
      </c>
      <c r="C12" s="79"/>
      <c r="D12" s="15" t="s">
        <v>635</v>
      </c>
      <c r="E12" s="15"/>
      <c r="F12" s="15"/>
      <c r="G12" s="15"/>
      <c r="H12" s="15"/>
      <c r="I12" s="15"/>
      <c r="J12" s="15"/>
      <c r="K12" s="15"/>
      <c r="L12" s="15"/>
      <c r="M12" s="15"/>
    </row>
    <row r="13" ht="14.25" spans="1:13">
      <c r="A13" s="77" t="s">
        <v>585</v>
      </c>
      <c r="B13" s="86" t="s">
        <v>586</v>
      </c>
      <c r="C13" s="87"/>
      <c r="D13" s="88" t="s">
        <v>587</v>
      </c>
      <c r="E13" s="88"/>
      <c r="F13" s="88" t="s">
        <v>588</v>
      </c>
      <c r="G13" s="88"/>
      <c r="H13" s="88"/>
      <c r="I13" s="88"/>
      <c r="J13" s="88" t="s">
        <v>589</v>
      </c>
      <c r="K13" s="88"/>
      <c r="L13" s="88"/>
      <c r="M13" s="88"/>
    </row>
    <row r="14" ht="14.25" spans="1:13">
      <c r="A14" s="77"/>
      <c r="B14" s="89"/>
      <c r="C14" s="90"/>
      <c r="D14" s="15" t="s">
        <v>590</v>
      </c>
      <c r="E14" s="15"/>
      <c r="F14" s="15">
        <v>100</v>
      </c>
      <c r="G14" s="15"/>
      <c r="H14" s="15"/>
      <c r="I14" s="15"/>
      <c r="J14" s="15">
        <v>58.6</v>
      </c>
      <c r="K14" s="15"/>
      <c r="L14" s="15"/>
      <c r="M14" s="15"/>
    </row>
    <row r="15" ht="14.25" spans="1:13">
      <c r="A15" s="77"/>
      <c r="B15" s="89"/>
      <c r="C15" s="90"/>
      <c r="D15" s="15" t="s">
        <v>591</v>
      </c>
      <c r="E15" s="15"/>
      <c r="F15" s="15">
        <v>100</v>
      </c>
      <c r="G15" s="15"/>
      <c r="H15" s="15"/>
      <c r="I15" s="15"/>
      <c r="J15" s="15">
        <v>58.6</v>
      </c>
      <c r="K15" s="15"/>
      <c r="L15" s="15"/>
      <c r="M15" s="15"/>
    </row>
    <row r="16" ht="14.25" spans="1:13">
      <c r="A16" s="77"/>
      <c r="B16" s="89"/>
      <c r="C16" s="90"/>
      <c r="D16" s="15" t="s">
        <v>592</v>
      </c>
      <c r="E16" s="15"/>
      <c r="F16" s="15"/>
      <c r="G16" s="15"/>
      <c r="H16" s="15"/>
      <c r="I16" s="15"/>
      <c r="J16" s="15"/>
      <c r="K16" s="15"/>
      <c r="L16" s="15"/>
      <c r="M16" s="15"/>
    </row>
    <row r="17" ht="14.25" spans="1:13">
      <c r="A17" s="77"/>
      <c r="B17" s="89"/>
      <c r="C17" s="90"/>
      <c r="D17" s="15" t="s">
        <v>593</v>
      </c>
      <c r="E17" s="15"/>
      <c r="F17" s="15"/>
      <c r="G17" s="15"/>
      <c r="H17" s="15"/>
      <c r="I17" s="15"/>
      <c r="J17" s="15"/>
      <c r="K17" s="15"/>
      <c r="L17" s="15"/>
      <c r="M17" s="15"/>
    </row>
    <row r="18" ht="14.25" spans="1:13">
      <c r="A18" s="77"/>
      <c r="B18" s="91"/>
      <c r="C18" s="92"/>
      <c r="D18" s="15" t="s">
        <v>594</v>
      </c>
      <c r="E18" s="15"/>
      <c r="F18" s="15"/>
      <c r="G18" s="15"/>
      <c r="H18" s="15"/>
      <c r="I18" s="15"/>
      <c r="J18" s="15"/>
      <c r="K18" s="15"/>
      <c r="L18" s="15"/>
      <c r="M18" s="15"/>
    </row>
    <row r="19" ht="14.25" spans="1:13">
      <c r="A19" s="77"/>
      <c r="B19" s="86" t="s">
        <v>595</v>
      </c>
      <c r="C19" s="87"/>
      <c r="D19" s="15" t="s">
        <v>587</v>
      </c>
      <c r="E19" s="15"/>
      <c r="F19" s="93" t="s">
        <v>596</v>
      </c>
      <c r="G19" s="93"/>
      <c r="H19" s="93"/>
      <c r="I19" s="93" t="s">
        <v>597</v>
      </c>
      <c r="J19" s="93"/>
      <c r="K19" s="93"/>
      <c r="L19" s="93" t="s">
        <v>598</v>
      </c>
      <c r="M19" s="93"/>
    </row>
    <row r="20" ht="14.25" spans="1:13">
      <c r="A20" s="77"/>
      <c r="B20" s="89"/>
      <c r="C20" s="90"/>
      <c r="D20" s="15" t="s">
        <v>590</v>
      </c>
      <c r="E20" s="15"/>
      <c r="F20" s="15">
        <v>100</v>
      </c>
      <c r="G20" s="15"/>
      <c r="H20" s="15"/>
      <c r="I20" s="15">
        <v>58.6</v>
      </c>
      <c r="J20" s="15"/>
      <c r="K20" s="15"/>
      <c r="L20" s="28"/>
      <c r="M20" s="28"/>
    </row>
    <row r="21" ht="14.25" spans="1:13">
      <c r="A21" s="77"/>
      <c r="B21" s="89"/>
      <c r="C21" s="90"/>
      <c r="D21" s="15" t="s">
        <v>599</v>
      </c>
      <c r="E21" s="15"/>
      <c r="F21" s="15">
        <v>60</v>
      </c>
      <c r="G21" s="15"/>
      <c r="H21" s="15"/>
      <c r="I21" s="15">
        <v>35.16</v>
      </c>
      <c r="J21" s="15"/>
      <c r="K21" s="15"/>
      <c r="L21" s="28"/>
      <c r="M21" s="28"/>
    </row>
    <row r="22" ht="14.25" spans="1:13">
      <c r="A22" s="77"/>
      <c r="B22" s="89"/>
      <c r="C22" s="90"/>
      <c r="D22" s="28" t="s">
        <v>600</v>
      </c>
      <c r="E22" s="28"/>
      <c r="F22" s="15">
        <v>40</v>
      </c>
      <c r="G22" s="15"/>
      <c r="H22" s="15"/>
      <c r="I22" s="15">
        <v>23.44</v>
      </c>
      <c r="J22" s="15"/>
      <c r="K22" s="15"/>
      <c r="L22" s="28"/>
      <c r="M22" s="28"/>
    </row>
    <row r="23" ht="14.25" spans="1:13">
      <c r="A23" s="94" t="s">
        <v>601</v>
      </c>
      <c r="B23" s="94"/>
      <c r="C23" s="94"/>
      <c r="D23" s="15"/>
      <c r="E23" s="15"/>
      <c r="F23" s="15"/>
      <c r="G23" s="15"/>
      <c r="H23" s="15"/>
      <c r="I23" s="15"/>
      <c r="J23" s="15"/>
      <c r="K23" s="15"/>
      <c r="L23" s="15"/>
      <c r="M23" s="15"/>
    </row>
    <row r="24" ht="14.25" spans="1:13">
      <c r="A24" s="95" t="s">
        <v>603</v>
      </c>
      <c r="B24" s="96"/>
      <c r="C24" s="97" t="s">
        <v>604</v>
      </c>
      <c r="D24" s="97"/>
      <c r="E24" s="97"/>
      <c r="F24" s="97"/>
      <c r="G24" s="97"/>
      <c r="H24" s="88" t="s">
        <v>605</v>
      </c>
      <c r="I24" s="88"/>
      <c r="J24" s="88"/>
      <c r="K24" s="88" t="s">
        <v>606</v>
      </c>
      <c r="L24" s="88"/>
      <c r="M24" s="88"/>
    </row>
    <row r="25" ht="14.25" spans="1:13">
      <c r="A25" s="98"/>
      <c r="B25" s="99"/>
      <c r="C25" s="100"/>
      <c r="D25" s="100"/>
      <c r="E25" s="100"/>
      <c r="F25" s="100"/>
      <c r="G25" s="100"/>
      <c r="H25" s="101">
        <v>44562</v>
      </c>
      <c r="I25" s="15"/>
      <c r="J25" s="15"/>
      <c r="K25" s="101">
        <v>44926</v>
      </c>
      <c r="L25" s="15"/>
      <c r="M25" s="15"/>
    </row>
    <row r="26" ht="15.9" customHeight="1" spans="1:13">
      <c r="A26" s="102" t="s">
        <v>607</v>
      </c>
      <c r="B26" s="103" t="s">
        <v>608</v>
      </c>
      <c r="C26" s="14" t="s">
        <v>636</v>
      </c>
      <c r="D26" s="14"/>
      <c r="E26" s="14"/>
      <c r="F26" s="14"/>
      <c r="G26" s="14"/>
      <c r="H26" s="14"/>
      <c r="I26" s="14"/>
      <c r="J26" s="14"/>
      <c r="K26" s="14"/>
      <c r="L26" s="14"/>
      <c r="M26" s="14"/>
    </row>
    <row r="27" ht="15.9" customHeight="1" spans="1:13">
      <c r="A27" s="102"/>
      <c r="B27" s="104" t="s">
        <v>610</v>
      </c>
      <c r="C27" s="14" t="s">
        <v>636</v>
      </c>
      <c r="D27" s="14"/>
      <c r="E27" s="14"/>
      <c r="F27" s="14"/>
      <c r="G27" s="14"/>
      <c r="H27" s="14"/>
      <c r="I27" s="14"/>
      <c r="J27" s="14"/>
      <c r="K27" s="14"/>
      <c r="L27" s="14"/>
      <c r="M27" s="14"/>
    </row>
    <row r="28" ht="14.25" spans="1:13">
      <c r="A28" s="102"/>
      <c r="B28" s="105" t="s">
        <v>612</v>
      </c>
      <c r="C28" s="14" t="s">
        <v>525</v>
      </c>
      <c r="D28" s="14"/>
      <c r="E28" s="14" t="s">
        <v>526</v>
      </c>
      <c r="F28" s="14"/>
      <c r="G28" s="14"/>
      <c r="H28" s="14" t="s">
        <v>527</v>
      </c>
      <c r="I28" s="14"/>
      <c r="J28" s="14"/>
      <c r="K28" s="14"/>
      <c r="L28" s="14" t="s">
        <v>528</v>
      </c>
      <c r="M28" s="14"/>
    </row>
    <row r="29" ht="30.9" customHeight="1" spans="1:13">
      <c r="A29" s="102"/>
      <c r="B29" s="105"/>
      <c r="C29" s="61" t="s">
        <v>613</v>
      </c>
      <c r="D29" s="61"/>
      <c r="E29" s="14" t="s">
        <v>530</v>
      </c>
      <c r="F29" s="14"/>
      <c r="G29" s="14"/>
      <c r="H29" s="52" t="s">
        <v>614</v>
      </c>
      <c r="I29" s="52"/>
      <c r="J29" s="52"/>
      <c r="K29" s="52"/>
      <c r="L29" s="68"/>
      <c r="M29" s="68"/>
    </row>
    <row r="30" ht="51.9" customHeight="1" spans="1:13">
      <c r="A30" s="102"/>
      <c r="B30" s="105"/>
      <c r="C30" s="61"/>
      <c r="D30" s="61"/>
      <c r="E30" s="14" t="s">
        <v>533</v>
      </c>
      <c r="F30" s="14"/>
      <c r="G30" s="14"/>
      <c r="H30" s="52" t="s">
        <v>615</v>
      </c>
      <c r="I30" s="52"/>
      <c r="J30" s="52"/>
      <c r="K30" s="52"/>
      <c r="L30" s="68" t="s">
        <v>616</v>
      </c>
      <c r="M30" s="68"/>
    </row>
    <row r="31" ht="52" customHeight="1" spans="1:13">
      <c r="A31" s="102"/>
      <c r="B31" s="105"/>
      <c r="C31" s="61"/>
      <c r="D31" s="61"/>
      <c r="E31" s="14" t="s">
        <v>536</v>
      </c>
      <c r="F31" s="14"/>
      <c r="G31" s="14"/>
      <c r="H31" s="52" t="s">
        <v>617</v>
      </c>
      <c r="I31" s="52"/>
      <c r="J31" s="52"/>
      <c r="K31" s="52"/>
      <c r="L31" s="68"/>
      <c r="M31" s="68"/>
    </row>
    <row r="32" ht="53.1" customHeight="1" spans="1:13">
      <c r="A32" s="102"/>
      <c r="B32" s="105"/>
      <c r="C32" s="61"/>
      <c r="D32" s="61"/>
      <c r="E32" s="118" t="s">
        <v>539</v>
      </c>
      <c r="F32" s="118"/>
      <c r="G32" s="118"/>
      <c r="H32" s="119" t="s">
        <v>618</v>
      </c>
      <c r="I32" s="119"/>
      <c r="J32" s="119"/>
      <c r="K32" s="119"/>
      <c r="L32" s="123" t="s">
        <v>637</v>
      </c>
      <c r="M32" s="123"/>
    </row>
    <row r="33" ht="30.9" customHeight="1" spans="1:13">
      <c r="A33" s="102"/>
      <c r="B33" s="105"/>
      <c r="C33" s="14" t="s">
        <v>525</v>
      </c>
      <c r="D33" s="14"/>
      <c r="E33" s="14" t="s">
        <v>526</v>
      </c>
      <c r="F33" s="14"/>
      <c r="G33" s="14"/>
      <c r="H33" s="14" t="s">
        <v>527</v>
      </c>
      <c r="I33" s="14"/>
      <c r="J33" s="14"/>
      <c r="K33" s="14"/>
      <c r="L33" s="14" t="s">
        <v>528</v>
      </c>
      <c r="M33" s="14"/>
    </row>
    <row r="34" ht="53.1" customHeight="1" spans="1:13">
      <c r="A34" s="102"/>
      <c r="B34" s="105"/>
      <c r="C34" s="61" t="s">
        <v>613</v>
      </c>
      <c r="D34" s="61"/>
      <c r="E34" s="14" t="s">
        <v>543</v>
      </c>
      <c r="F34" s="14"/>
      <c r="G34" s="14"/>
      <c r="H34" s="52" t="s">
        <v>620</v>
      </c>
      <c r="I34" s="52"/>
      <c r="J34" s="52"/>
      <c r="K34" s="52"/>
      <c r="L34" s="68" t="s">
        <v>621</v>
      </c>
      <c r="M34" s="68"/>
    </row>
    <row r="35" ht="62.1" customHeight="1" spans="1:13">
      <c r="A35" s="102"/>
      <c r="B35" s="105"/>
      <c r="C35" s="61"/>
      <c r="D35" s="61"/>
      <c r="E35" s="14" t="s">
        <v>546</v>
      </c>
      <c r="F35" s="14"/>
      <c r="G35" s="14"/>
      <c r="H35" s="52" t="s">
        <v>622</v>
      </c>
      <c r="I35" s="52"/>
      <c r="J35" s="52"/>
      <c r="K35" s="52"/>
      <c r="L35" s="68" t="s">
        <v>623</v>
      </c>
      <c r="M35" s="68"/>
    </row>
    <row r="36" ht="30.9" customHeight="1" spans="1:13">
      <c r="A36" s="102"/>
      <c r="B36" s="105"/>
      <c r="C36" s="61"/>
      <c r="D36" s="61"/>
      <c r="E36" s="14" t="s">
        <v>549</v>
      </c>
      <c r="F36" s="14"/>
      <c r="G36" s="14"/>
      <c r="H36" s="52"/>
      <c r="I36" s="52"/>
      <c r="J36" s="52"/>
      <c r="K36" s="52"/>
      <c r="L36" s="68"/>
      <c r="M36" s="68"/>
    </row>
    <row r="37" ht="57" customHeight="1" spans="1:13">
      <c r="A37" s="102"/>
      <c r="B37" s="105"/>
      <c r="C37" s="61"/>
      <c r="D37" s="61"/>
      <c r="E37" s="14" t="s">
        <v>551</v>
      </c>
      <c r="F37" s="14"/>
      <c r="G37" s="14"/>
      <c r="H37" s="52" t="s">
        <v>624</v>
      </c>
      <c r="I37" s="52"/>
      <c r="J37" s="52"/>
      <c r="K37" s="52"/>
      <c r="L37" s="68" t="s">
        <v>625</v>
      </c>
      <c r="M37" s="68"/>
    </row>
    <row r="38" ht="30.9" customHeight="1" spans="1:13">
      <c r="A38" s="102"/>
      <c r="B38" s="105"/>
      <c r="C38" s="61"/>
      <c r="D38" s="61"/>
      <c r="E38" s="106" t="s">
        <v>554</v>
      </c>
      <c r="F38" s="106"/>
      <c r="G38" s="106"/>
      <c r="H38" s="54" t="s">
        <v>626</v>
      </c>
      <c r="I38" s="54"/>
      <c r="J38" s="54"/>
      <c r="K38" s="54"/>
      <c r="L38" s="69" t="s">
        <v>627</v>
      </c>
      <c r="M38" s="69"/>
    </row>
    <row r="39" ht="30.9" customHeight="1" spans="1:13">
      <c r="A39" s="102"/>
      <c r="B39" s="105"/>
      <c r="C39" s="61"/>
      <c r="D39" s="61"/>
      <c r="E39" s="106"/>
      <c r="F39" s="106"/>
      <c r="G39" s="106"/>
      <c r="H39" s="54"/>
      <c r="I39" s="54"/>
      <c r="J39" s="54"/>
      <c r="K39" s="54"/>
      <c r="L39" s="69"/>
      <c r="M39" s="69"/>
    </row>
    <row r="40" ht="54" customHeight="1" spans="1:13">
      <c r="A40" s="120" t="s">
        <v>628</v>
      </c>
      <c r="B40" s="120"/>
      <c r="C40" s="120"/>
      <c r="D40" s="121" t="s">
        <v>629</v>
      </c>
      <c r="E40" s="121"/>
      <c r="F40" s="121"/>
      <c r="G40" s="121"/>
      <c r="H40" s="121"/>
      <c r="I40" s="121"/>
      <c r="J40" s="121"/>
      <c r="K40" s="121"/>
      <c r="L40" s="121"/>
      <c r="M40" s="121"/>
    </row>
    <row r="41" ht="60.9" customHeight="1" spans="1:13">
      <c r="A41" s="120" t="s">
        <v>630</v>
      </c>
      <c r="B41" s="120"/>
      <c r="C41" s="120"/>
      <c r="D41" s="122" t="s">
        <v>631</v>
      </c>
      <c r="E41" s="122"/>
      <c r="F41" s="122"/>
      <c r="G41" s="122"/>
      <c r="H41" s="122"/>
      <c r="I41" s="122"/>
      <c r="J41" s="122"/>
      <c r="K41" s="122"/>
      <c r="L41" s="122"/>
      <c r="M41" s="122"/>
    </row>
  </sheetData>
  <mergeCells count="118">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A40:C40"/>
    <mergeCell ref="D40:M40"/>
    <mergeCell ref="A41:C41"/>
    <mergeCell ref="D41:M41"/>
    <mergeCell ref="A5:A12"/>
    <mergeCell ref="A13:A22"/>
    <mergeCell ref="A26:A39"/>
    <mergeCell ref="B28:B39"/>
    <mergeCell ref="E38:G39"/>
    <mergeCell ref="H38:K39"/>
    <mergeCell ref="L38:M39"/>
    <mergeCell ref="C29:D32"/>
    <mergeCell ref="C34:D39"/>
    <mergeCell ref="A24:B25"/>
    <mergeCell ref="B13:C18"/>
    <mergeCell ref="B19:C22"/>
  </mergeCells>
  <pageMargins left="0.75" right="0.75" top="1" bottom="1" header="0.5" footer="0.5"/>
  <pageSetup paperSize="9" orientation="portrait"/>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M1" sqref="M1"/>
    </sheetView>
  </sheetViews>
  <sheetFormatPr defaultColWidth="9.62222222222222" defaultRowHeight="11.25"/>
  <cols>
    <col min="1" max="3" width="9.62222222222222" style="72"/>
    <col min="4" max="4" width="0.122222222222222" style="72" customWidth="1"/>
    <col min="5" max="6" width="9.62222222222222" style="72"/>
    <col min="7" max="7" width="2.87777777777778" style="72" customWidth="1"/>
    <col min="8" max="8" width="9.5" style="72" customWidth="1"/>
    <col min="9" max="9" width="4.87777777777778" style="72" hidden="1" customWidth="1"/>
    <col min="10" max="10" width="9.62222222222222" style="72"/>
    <col min="11" max="11" width="4.37777777777778" style="72" customWidth="1"/>
    <col min="12" max="12" width="13" style="72" customWidth="1"/>
    <col min="13" max="13" width="24.3777777777778" style="72" customWidth="1"/>
    <col min="14" max="16384" width="9.62222222222222" style="72"/>
  </cols>
  <sheetData>
    <row r="1" ht="12" spans="13:13">
      <c r="M1" s="111" t="s">
        <v>561</v>
      </c>
    </row>
    <row r="2" ht="27" spans="1:13">
      <c r="A2" s="73" t="s">
        <v>632</v>
      </c>
      <c r="B2" s="73"/>
      <c r="C2" s="73"/>
      <c r="D2" s="73"/>
      <c r="E2" s="73"/>
      <c r="F2" s="73"/>
      <c r="G2" s="73"/>
      <c r="H2" s="73"/>
      <c r="I2" s="73"/>
      <c r="J2" s="73"/>
      <c r="K2" s="73"/>
      <c r="L2" s="73"/>
      <c r="M2" s="73"/>
    </row>
    <row r="3" ht="20.25" spans="1:13">
      <c r="A3" s="74" t="s">
        <v>563</v>
      </c>
      <c r="B3" s="74"/>
      <c r="C3" s="74"/>
      <c r="D3" s="74"/>
      <c r="E3" s="74"/>
      <c r="F3" s="74"/>
      <c r="G3" s="74"/>
      <c r="H3" s="74"/>
      <c r="I3" s="74"/>
      <c r="J3" s="74"/>
      <c r="K3" s="74"/>
      <c r="L3" s="74"/>
      <c r="M3" s="74"/>
    </row>
    <row r="4" ht="15.6" customHeight="1" spans="1:13">
      <c r="A4" s="75" t="s">
        <v>564</v>
      </c>
      <c r="B4" s="75"/>
      <c r="C4" s="75"/>
      <c r="D4" s="75"/>
      <c r="E4" s="75"/>
      <c r="F4" s="75"/>
      <c r="G4" s="76"/>
      <c r="H4" s="76"/>
      <c r="I4" s="112" t="s">
        <v>565</v>
      </c>
      <c r="J4" s="112"/>
      <c r="K4" s="112"/>
      <c r="L4" s="112"/>
      <c r="M4" s="76"/>
    </row>
    <row r="5" ht="15.6" customHeight="1" spans="1:13">
      <c r="A5" s="77" t="s">
        <v>566</v>
      </c>
      <c r="B5" s="78" t="s">
        <v>313</v>
      </c>
      <c r="C5" s="79"/>
      <c r="D5" s="15" t="s">
        <v>638</v>
      </c>
      <c r="E5" s="15"/>
      <c r="F5" s="15"/>
      <c r="G5" s="15"/>
      <c r="H5" s="15"/>
      <c r="I5" s="15"/>
      <c r="J5" s="15"/>
      <c r="K5" s="15"/>
      <c r="L5" s="15"/>
      <c r="M5" s="15"/>
    </row>
    <row r="6" ht="15.6" customHeight="1" spans="1:13">
      <c r="A6" s="77"/>
      <c r="B6" s="78" t="s">
        <v>568</v>
      </c>
      <c r="C6" s="79"/>
      <c r="D6" s="15" t="s">
        <v>569</v>
      </c>
      <c r="E6" s="15"/>
      <c r="F6" s="15"/>
      <c r="G6" s="15"/>
      <c r="H6" s="15"/>
      <c r="I6" s="15"/>
      <c r="J6" s="15"/>
      <c r="K6" s="15"/>
      <c r="L6" s="15"/>
      <c r="M6" s="15"/>
    </row>
    <row r="7" ht="15.6" customHeight="1" spans="1:13">
      <c r="A7" s="77"/>
      <c r="B7" s="80" t="s">
        <v>571</v>
      </c>
      <c r="C7" s="80"/>
      <c r="D7" s="81" t="s">
        <v>572</v>
      </c>
      <c r="E7" s="81"/>
      <c r="F7" s="81"/>
      <c r="G7" s="15" t="s">
        <v>573</v>
      </c>
      <c r="H7" s="15"/>
      <c r="I7" s="15"/>
      <c r="J7" s="15" t="s">
        <v>574</v>
      </c>
      <c r="K7" s="15"/>
      <c r="L7" s="15"/>
      <c r="M7" s="15"/>
    </row>
    <row r="8" ht="15.6" customHeight="1" spans="1:13">
      <c r="A8" s="77"/>
      <c r="B8" s="80" t="s">
        <v>575</v>
      </c>
      <c r="C8" s="80"/>
      <c r="D8" s="113" t="s">
        <v>576</v>
      </c>
      <c r="E8" s="113"/>
      <c r="F8" s="113"/>
      <c r="G8" s="15" t="s">
        <v>504</v>
      </c>
      <c r="H8" s="15"/>
      <c r="I8" s="15"/>
      <c r="J8" s="136" t="s">
        <v>577</v>
      </c>
      <c r="K8" s="136"/>
      <c r="L8" s="136"/>
      <c r="M8" s="136"/>
    </row>
    <row r="9" ht="15.6" customHeight="1" spans="1:13">
      <c r="A9" s="77"/>
      <c r="B9" s="80" t="s">
        <v>578</v>
      </c>
      <c r="C9" s="80"/>
      <c r="D9" s="14" t="s">
        <v>579</v>
      </c>
      <c r="E9" s="14"/>
      <c r="F9" s="14"/>
      <c r="G9" s="15" t="s">
        <v>504</v>
      </c>
      <c r="H9" s="15"/>
      <c r="I9" s="15"/>
      <c r="J9" s="61">
        <v>13874077248</v>
      </c>
      <c r="K9" s="61"/>
      <c r="L9" s="61"/>
      <c r="M9" s="61"/>
    </row>
    <row r="10" ht="51.9" customHeight="1" spans="1:13">
      <c r="A10" s="77"/>
      <c r="B10" s="78" t="s">
        <v>580</v>
      </c>
      <c r="C10" s="79"/>
      <c r="D10" s="107" t="s">
        <v>639</v>
      </c>
      <c r="E10" s="108"/>
      <c r="F10" s="108"/>
      <c r="G10" s="108"/>
      <c r="H10" s="108"/>
      <c r="I10" s="108"/>
      <c r="J10" s="108"/>
      <c r="K10" s="108"/>
      <c r="L10" s="108"/>
      <c r="M10" s="114"/>
    </row>
    <row r="11" ht="45.9" customHeight="1" spans="1:13">
      <c r="A11" s="77"/>
      <c r="B11" s="78" t="s">
        <v>582</v>
      </c>
      <c r="C11" s="79"/>
      <c r="D11" s="28" t="s">
        <v>583</v>
      </c>
      <c r="E11" s="28"/>
      <c r="F11" s="28"/>
      <c r="G11" s="28"/>
      <c r="H11" s="28"/>
      <c r="I11" s="28"/>
      <c r="J11" s="28"/>
      <c r="K11" s="28"/>
      <c r="L11" s="28"/>
      <c r="M11" s="28"/>
    </row>
    <row r="12" ht="14.25" spans="1:13">
      <c r="A12" s="77"/>
      <c r="B12" s="78" t="s">
        <v>584</v>
      </c>
      <c r="C12" s="79"/>
      <c r="D12" s="15" t="s">
        <v>635</v>
      </c>
      <c r="E12" s="15"/>
      <c r="F12" s="15"/>
      <c r="G12" s="15"/>
      <c r="H12" s="15"/>
      <c r="I12" s="15"/>
      <c r="J12" s="15"/>
      <c r="K12" s="15"/>
      <c r="L12" s="15"/>
      <c r="M12" s="15"/>
    </row>
    <row r="13" ht="14.25" spans="1:13">
      <c r="A13" s="77" t="s">
        <v>585</v>
      </c>
      <c r="B13" s="86" t="s">
        <v>586</v>
      </c>
      <c r="C13" s="87"/>
      <c r="D13" s="88" t="s">
        <v>587</v>
      </c>
      <c r="E13" s="88"/>
      <c r="F13" s="88" t="s">
        <v>588</v>
      </c>
      <c r="G13" s="88"/>
      <c r="H13" s="88"/>
      <c r="I13" s="88"/>
      <c r="J13" s="88" t="s">
        <v>589</v>
      </c>
      <c r="K13" s="88"/>
      <c r="L13" s="88"/>
      <c r="M13" s="88"/>
    </row>
    <row r="14" ht="14.25" spans="1:13">
      <c r="A14" s="77"/>
      <c r="B14" s="89"/>
      <c r="C14" s="90"/>
      <c r="D14" s="15" t="s">
        <v>590</v>
      </c>
      <c r="E14" s="15"/>
      <c r="F14" s="15"/>
      <c r="G14" s="15"/>
      <c r="H14" s="15"/>
      <c r="I14" s="15"/>
      <c r="J14" s="15">
        <v>3</v>
      </c>
      <c r="K14" s="15"/>
      <c r="L14" s="15"/>
      <c r="M14" s="15"/>
    </row>
    <row r="15" ht="14.25" spans="1:13">
      <c r="A15" s="77"/>
      <c r="B15" s="89"/>
      <c r="C15" s="90"/>
      <c r="D15" s="15" t="s">
        <v>591</v>
      </c>
      <c r="E15" s="15"/>
      <c r="F15" s="15"/>
      <c r="G15" s="15"/>
      <c r="H15" s="15"/>
      <c r="I15" s="15"/>
      <c r="J15" s="15">
        <v>3</v>
      </c>
      <c r="K15" s="15"/>
      <c r="L15" s="15"/>
      <c r="M15" s="15"/>
    </row>
    <row r="16" ht="14.25" spans="1:13">
      <c r="A16" s="77"/>
      <c r="B16" s="89"/>
      <c r="C16" s="90"/>
      <c r="D16" s="15" t="s">
        <v>592</v>
      </c>
      <c r="E16" s="15"/>
      <c r="F16" s="15"/>
      <c r="G16" s="15"/>
      <c r="H16" s="15"/>
      <c r="I16" s="15"/>
      <c r="J16" s="15"/>
      <c r="K16" s="15"/>
      <c r="L16" s="15"/>
      <c r="M16" s="15"/>
    </row>
    <row r="17" ht="14.25" spans="1:13">
      <c r="A17" s="77"/>
      <c r="B17" s="89"/>
      <c r="C17" s="90"/>
      <c r="D17" s="15" t="s">
        <v>593</v>
      </c>
      <c r="E17" s="15"/>
      <c r="F17" s="15"/>
      <c r="G17" s="15"/>
      <c r="H17" s="15"/>
      <c r="I17" s="15"/>
      <c r="J17" s="15"/>
      <c r="K17" s="15"/>
      <c r="L17" s="15"/>
      <c r="M17" s="15"/>
    </row>
    <row r="18" ht="14.25" spans="1:13">
      <c r="A18" s="77"/>
      <c r="B18" s="91"/>
      <c r="C18" s="92"/>
      <c r="D18" s="15" t="s">
        <v>594</v>
      </c>
      <c r="E18" s="15"/>
      <c r="F18" s="15"/>
      <c r="G18" s="15"/>
      <c r="H18" s="15"/>
      <c r="I18" s="15"/>
      <c r="J18" s="15"/>
      <c r="K18" s="15"/>
      <c r="L18" s="15"/>
      <c r="M18" s="15"/>
    </row>
    <row r="19" ht="14.25" spans="1:13">
      <c r="A19" s="77"/>
      <c r="B19" s="86" t="s">
        <v>595</v>
      </c>
      <c r="C19" s="87"/>
      <c r="D19" s="15" t="s">
        <v>587</v>
      </c>
      <c r="E19" s="15"/>
      <c r="F19" s="93" t="s">
        <v>596</v>
      </c>
      <c r="G19" s="93"/>
      <c r="H19" s="93"/>
      <c r="I19" s="93" t="s">
        <v>597</v>
      </c>
      <c r="J19" s="93"/>
      <c r="K19" s="93"/>
      <c r="L19" s="93" t="s">
        <v>598</v>
      </c>
      <c r="M19" s="93"/>
    </row>
    <row r="20" ht="14.25" spans="1:13">
      <c r="A20" s="77"/>
      <c r="B20" s="89"/>
      <c r="C20" s="90"/>
      <c r="D20" s="15" t="s">
        <v>590</v>
      </c>
      <c r="E20" s="15"/>
      <c r="F20" s="28"/>
      <c r="G20" s="28"/>
      <c r="H20" s="28"/>
      <c r="I20" s="15">
        <v>3</v>
      </c>
      <c r="J20" s="15"/>
      <c r="K20" s="15"/>
      <c r="L20" s="28"/>
      <c r="M20" s="28"/>
    </row>
    <row r="21" ht="14.25" spans="1:13">
      <c r="A21" s="77"/>
      <c r="B21" s="89"/>
      <c r="C21" s="90"/>
      <c r="D21" s="15" t="s">
        <v>599</v>
      </c>
      <c r="E21" s="15"/>
      <c r="F21" s="28"/>
      <c r="G21" s="28"/>
      <c r="H21" s="28"/>
      <c r="I21" s="15">
        <v>1.8</v>
      </c>
      <c r="J21" s="15"/>
      <c r="K21" s="15"/>
      <c r="L21" s="28"/>
      <c r="M21" s="28"/>
    </row>
    <row r="22" ht="14.25" spans="1:13">
      <c r="A22" s="77"/>
      <c r="B22" s="89"/>
      <c r="C22" s="90"/>
      <c r="D22" s="28" t="s">
        <v>600</v>
      </c>
      <c r="E22" s="28"/>
      <c r="F22" s="28"/>
      <c r="G22" s="28"/>
      <c r="H22" s="28"/>
      <c r="I22" s="15">
        <v>1.2</v>
      </c>
      <c r="J22" s="15"/>
      <c r="K22" s="15"/>
      <c r="L22" s="28"/>
      <c r="M22" s="28"/>
    </row>
    <row r="23" ht="14.25" spans="1:13">
      <c r="A23" s="94" t="s">
        <v>601</v>
      </c>
      <c r="B23" s="94"/>
      <c r="C23" s="94"/>
      <c r="D23" s="15"/>
      <c r="E23" s="15"/>
      <c r="F23" s="15"/>
      <c r="G23" s="15"/>
      <c r="H23" s="15"/>
      <c r="I23" s="15"/>
      <c r="J23" s="15"/>
      <c r="K23" s="15"/>
      <c r="L23" s="15"/>
      <c r="M23" s="15"/>
    </row>
    <row r="24" ht="14.25" spans="1:13">
      <c r="A24" s="95" t="s">
        <v>603</v>
      </c>
      <c r="B24" s="96"/>
      <c r="C24" s="97" t="s">
        <v>604</v>
      </c>
      <c r="D24" s="97"/>
      <c r="E24" s="97"/>
      <c r="F24" s="97"/>
      <c r="G24" s="97"/>
      <c r="H24" s="88" t="s">
        <v>605</v>
      </c>
      <c r="I24" s="88"/>
      <c r="J24" s="88"/>
      <c r="K24" s="88" t="s">
        <v>606</v>
      </c>
      <c r="L24" s="88"/>
      <c r="M24" s="88"/>
    </row>
    <row r="25" ht="14.25" spans="1:13">
      <c r="A25" s="98"/>
      <c r="B25" s="99"/>
      <c r="C25" s="100"/>
      <c r="D25" s="100"/>
      <c r="E25" s="100"/>
      <c r="F25" s="100"/>
      <c r="G25" s="100"/>
      <c r="H25" s="101">
        <v>44562</v>
      </c>
      <c r="I25" s="15"/>
      <c r="J25" s="15"/>
      <c r="K25" s="101">
        <v>44926</v>
      </c>
      <c r="L25" s="15"/>
      <c r="M25" s="15"/>
    </row>
    <row r="26" ht="15.9" customHeight="1" spans="1:13">
      <c r="A26" s="102" t="s">
        <v>607</v>
      </c>
      <c r="B26" s="103" t="s">
        <v>608</v>
      </c>
      <c r="C26" s="14" t="s">
        <v>640</v>
      </c>
      <c r="D26" s="14"/>
      <c r="E26" s="14"/>
      <c r="F26" s="14"/>
      <c r="G26" s="14"/>
      <c r="H26" s="14"/>
      <c r="I26" s="14"/>
      <c r="J26" s="14"/>
      <c r="K26" s="14"/>
      <c r="L26" s="14"/>
      <c r="M26" s="14"/>
    </row>
    <row r="27" ht="15.9" customHeight="1" spans="1:13">
      <c r="A27" s="102"/>
      <c r="B27" s="104" t="s">
        <v>610</v>
      </c>
      <c r="C27" s="14" t="s">
        <v>640</v>
      </c>
      <c r="D27" s="14"/>
      <c r="E27" s="14"/>
      <c r="F27" s="14"/>
      <c r="G27" s="14"/>
      <c r="H27" s="14"/>
      <c r="I27" s="14"/>
      <c r="J27" s="14"/>
      <c r="K27" s="14"/>
      <c r="L27" s="14"/>
      <c r="M27" s="14"/>
    </row>
    <row r="28" ht="14.25" spans="1:13">
      <c r="A28" s="102"/>
      <c r="B28" s="105" t="s">
        <v>612</v>
      </c>
      <c r="C28" s="14" t="s">
        <v>525</v>
      </c>
      <c r="D28" s="14"/>
      <c r="E28" s="14" t="s">
        <v>526</v>
      </c>
      <c r="F28" s="14"/>
      <c r="G28" s="14"/>
      <c r="H28" s="14" t="s">
        <v>527</v>
      </c>
      <c r="I28" s="14"/>
      <c r="J28" s="14"/>
      <c r="K28" s="14"/>
      <c r="L28" s="14" t="s">
        <v>528</v>
      </c>
      <c r="M28" s="14"/>
    </row>
    <row r="29" ht="30.9" customHeight="1" spans="1:13">
      <c r="A29" s="102"/>
      <c r="B29" s="105"/>
      <c r="C29" s="61" t="s">
        <v>613</v>
      </c>
      <c r="D29" s="61"/>
      <c r="E29" s="14" t="s">
        <v>530</v>
      </c>
      <c r="F29" s="14"/>
      <c r="G29" s="14"/>
      <c r="H29" s="52" t="s">
        <v>614</v>
      </c>
      <c r="I29" s="52"/>
      <c r="J29" s="52"/>
      <c r="K29" s="52"/>
      <c r="L29" s="68"/>
      <c r="M29" s="68"/>
    </row>
    <row r="30" ht="51.9" customHeight="1" spans="1:13">
      <c r="A30" s="102"/>
      <c r="B30" s="105"/>
      <c r="C30" s="61"/>
      <c r="D30" s="61"/>
      <c r="E30" s="14" t="s">
        <v>533</v>
      </c>
      <c r="F30" s="14"/>
      <c r="G30" s="14"/>
      <c r="H30" s="52" t="s">
        <v>615</v>
      </c>
      <c r="I30" s="52"/>
      <c r="J30" s="52"/>
      <c r="K30" s="52"/>
      <c r="L30" s="68" t="s">
        <v>616</v>
      </c>
      <c r="M30" s="68"/>
    </row>
    <row r="31" ht="30.9" customHeight="1" spans="1:13">
      <c r="A31" s="102"/>
      <c r="B31" s="105"/>
      <c r="C31" s="61"/>
      <c r="D31" s="61"/>
      <c r="E31" s="14" t="s">
        <v>536</v>
      </c>
      <c r="F31" s="14"/>
      <c r="G31" s="14"/>
      <c r="H31" s="52" t="s">
        <v>617</v>
      </c>
      <c r="I31" s="52"/>
      <c r="J31" s="52"/>
      <c r="K31" s="52"/>
      <c r="L31" s="68"/>
      <c r="M31" s="68"/>
    </row>
    <row r="32" ht="53.1" customHeight="1" spans="1:13">
      <c r="A32" s="102"/>
      <c r="B32" s="105"/>
      <c r="C32" s="61"/>
      <c r="D32" s="61"/>
      <c r="E32" s="118" t="s">
        <v>539</v>
      </c>
      <c r="F32" s="118"/>
      <c r="G32" s="118"/>
      <c r="H32" s="119" t="s">
        <v>618</v>
      </c>
      <c r="I32" s="119"/>
      <c r="J32" s="119"/>
      <c r="K32" s="119"/>
      <c r="L32" s="123" t="s">
        <v>637</v>
      </c>
      <c r="M32" s="123"/>
    </row>
    <row r="33" ht="30.9" customHeight="1" spans="1:13">
      <c r="A33" s="102"/>
      <c r="B33" s="105"/>
      <c r="C33" s="14" t="s">
        <v>525</v>
      </c>
      <c r="D33" s="14"/>
      <c r="E33" s="14" t="s">
        <v>526</v>
      </c>
      <c r="F33" s="14"/>
      <c r="G33" s="14"/>
      <c r="H33" s="14" t="s">
        <v>527</v>
      </c>
      <c r="I33" s="14"/>
      <c r="J33" s="14"/>
      <c r="K33" s="14"/>
      <c r="L33" s="14" t="s">
        <v>528</v>
      </c>
      <c r="M33" s="14"/>
    </row>
    <row r="34" ht="53.1" customHeight="1" spans="1:13">
      <c r="A34" s="102"/>
      <c r="B34" s="105"/>
      <c r="C34" s="61" t="s">
        <v>613</v>
      </c>
      <c r="D34" s="61"/>
      <c r="E34" s="14" t="s">
        <v>543</v>
      </c>
      <c r="F34" s="14"/>
      <c r="G34" s="14"/>
      <c r="H34" s="52" t="s">
        <v>620</v>
      </c>
      <c r="I34" s="52"/>
      <c r="J34" s="52"/>
      <c r="K34" s="52"/>
      <c r="L34" s="68" t="s">
        <v>621</v>
      </c>
      <c r="M34" s="68"/>
    </row>
    <row r="35" ht="62.1" customHeight="1" spans="1:13">
      <c r="A35" s="102"/>
      <c r="B35" s="105"/>
      <c r="C35" s="61"/>
      <c r="D35" s="61"/>
      <c r="E35" s="14" t="s">
        <v>546</v>
      </c>
      <c r="F35" s="14"/>
      <c r="G35" s="14"/>
      <c r="H35" s="52" t="s">
        <v>622</v>
      </c>
      <c r="I35" s="52"/>
      <c r="J35" s="52"/>
      <c r="K35" s="52"/>
      <c r="L35" s="68" t="s">
        <v>623</v>
      </c>
      <c r="M35" s="68"/>
    </row>
    <row r="36" ht="30.9" customHeight="1" spans="1:13">
      <c r="A36" s="102"/>
      <c r="B36" s="105"/>
      <c r="C36" s="61"/>
      <c r="D36" s="61"/>
      <c r="E36" s="14" t="s">
        <v>549</v>
      </c>
      <c r="F36" s="14"/>
      <c r="G36" s="14"/>
      <c r="H36" s="52"/>
      <c r="I36" s="52"/>
      <c r="J36" s="52"/>
      <c r="K36" s="52"/>
      <c r="L36" s="68"/>
      <c r="M36" s="68"/>
    </row>
    <row r="37" ht="57" customHeight="1" spans="1:13">
      <c r="A37" s="102"/>
      <c r="B37" s="105"/>
      <c r="C37" s="61"/>
      <c r="D37" s="61"/>
      <c r="E37" s="14" t="s">
        <v>551</v>
      </c>
      <c r="F37" s="14"/>
      <c r="G37" s="14"/>
      <c r="H37" s="52" t="s">
        <v>624</v>
      </c>
      <c r="I37" s="52"/>
      <c r="J37" s="52"/>
      <c r="K37" s="52"/>
      <c r="L37" s="68" t="s">
        <v>625</v>
      </c>
      <c r="M37" s="68"/>
    </row>
    <row r="38" ht="30.9" customHeight="1" spans="1:13">
      <c r="A38" s="102"/>
      <c r="B38" s="105"/>
      <c r="C38" s="61"/>
      <c r="D38" s="61"/>
      <c r="E38" s="106" t="s">
        <v>554</v>
      </c>
      <c r="F38" s="106"/>
      <c r="G38" s="106"/>
      <c r="H38" s="54" t="s">
        <v>626</v>
      </c>
      <c r="I38" s="54"/>
      <c r="J38" s="54"/>
      <c r="K38" s="54"/>
      <c r="L38" s="69" t="s">
        <v>627</v>
      </c>
      <c r="M38" s="69"/>
    </row>
    <row r="39" ht="30.9" customHeight="1" spans="1:13">
      <c r="A39" s="102"/>
      <c r="B39" s="105"/>
      <c r="C39" s="61"/>
      <c r="D39" s="61"/>
      <c r="E39" s="106"/>
      <c r="F39" s="106"/>
      <c r="G39" s="106"/>
      <c r="H39" s="54"/>
      <c r="I39" s="54"/>
      <c r="J39" s="54"/>
      <c r="K39" s="54"/>
      <c r="L39" s="69"/>
      <c r="M39" s="69"/>
    </row>
    <row r="40" ht="54" customHeight="1" spans="1:13">
      <c r="A40" s="120" t="s">
        <v>628</v>
      </c>
      <c r="B40" s="120"/>
      <c r="C40" s="120"/>
      <c r="D40" s="121" t="s">
        <v>629</v>
      </c>
      <c r="E40" s="121"/>
      <c r="F40" s="121"/>
      <c r="G40" s="121"/>
      <c r="H40" s="121"/>
      <c r="I40" s="121"/>
      <c r="J40" s="121"/>
      <c r="K40" s="121"/>
      <c r="L40" s="121"/>
      <c r="M40" s="121"/>
    </row>
    <row r="41" ht="60.9" customHeight="1" spans="1:13">
      <c r="A41" s="120" t="s">
        <v>630</v>
      </c>
      <c r="B41" s="120"/>
      <c r="C41" s="120"/>
      <c r="D41" s="122" t="s">
        <v>631</v>
      </c>
      <c r="E41" s="122"/>
      <c r="F41" s="122"/>
      <c r="G41" s="122"/>
      <c r="H41" s="122"/>
      <c r="I41" s="122"/>
      <c r="J41" s="122"/>
      <c r="K41" s="122"/>
      <c r="L41" s="122"/>
      <c r="M41" s="122"/>
    </row>
  </sheetData>
  <mergeCells count="118">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A40:C40"/>
    <mergeCell ref="D40:M40"/>
    <mergeCell ref="A41:C41"/>
    <mergeCell ref="D41:M41"/>
    <mergeCell ref="A5:A12"/>
    <mergeCell ref="A13:A22"/>
    <mergeCell ref="A26:A39"/>
    <mergeCell ref="B28:B39"/>
    <mergeCell ref="E38:G39"/>
    <mergeCell ref="H38:K39"/>
    <mergeCell ref="L38:M39"/>
    <mergeCell ref="C29:D32"/>
    <mergeCell ref="C34:D39"/>
    <mergeCell ref="A24:B25"/>
    <mergeCell ref="B13:C18"/>
    <mergeCell ref="B19:C22"/>
  </mergeCells>
  <pageMargins left="0.75" right="0.75" top="1" bottom="1" header="0.5" footer="0.5"/>
  <pageSetup paperSize="9" orientation="portrait"/>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D10" sqref="D10:M10"/>
    </sheetView>
  </sheetViews>
  <sheetFormatPr defaultColWidth="7" defaultRowHeight="11.25"/>
  <cols>
    <col min="1" max="1" width="7" style="72" customWidth="1"/>
    <col min="2" max="2" width="8" style="72" customWidth="1"/>
    <col min="3" max="3" width="12.5" style="72" customWidth="1"/>
    <col min="4" max="4" width="10.6222222222222" style="72" customWidth="1"/>
    <col min="5" max="5" width="10.8777777777778" style="72" customWidth="1"/>
    <col min="6" max="10" width="7" style="72" customWidth="1"/>
    <col min="11" max="11" width="5.87777777777778" style="72" customWidth="1"/>
    <col min="12" max="12" width="7" style="72" customWidth="1"/>
    <col min="13" max="13" width="39.6222222222222" style="72" customWidth="1"/>
    <col min="14" max="16384" width="7" style="72"/>
  </cols>
  <sheetData>
    <row r="1" ht="12" customHeight="1" spans="13:13">
      <c r="M1" s="111" t="s">
        <v>561</v>
      </c>
    </row>
    <row r="2" ht="28.2" customHeight="1" spans="1:13">
      <c r="A2" s="73" t="s">
        <v>641</v>
      </c>
      <c r="B2" s="73"/>
      <c r="C2" s="73"/>
      <c r="D2" s="73"/>
      <c r="E2" s="73"/>
      <c r="F2" s="73"/>
      <c r="G2" s="73"/>
      <c r="H2" s="73"/>
      <c r="I2" s="73"/>
      <c r="J2" s="73"/>
      <c r="K2" s="73"/>
      <c r="L2" s="73"/>
      <c r="M2" s="73"/>
    </row>
    <row r="3" ht="20.4" customHeight="1" spans="1:13">
      <c r="A3" s="74" t="s">
        <v>563</v>
      </c>
      <c r="B3" s="74"/>
      <c r="C3" s="74"/>
      <c r="D3" s="74"/>
      <c r="E3" s="74"/>
      <c r="F3" s="74"/>
      <c r="G3" s="74"/>
      <c r="H3" s="74"/>
      <c r="I3" s="74"/>
      <c r="J3" s="74"/>
      <c r="K3" s="74"/>
      <c r="L3" s="74"/>
      <c r="M3" s="74"/>
    </row>
    <row r="4" ht="15.6" customHeight="1" spans="1:13">
      <c r="A4" s="75" t="s">
        <v>642</v>
      </c>
      <c r="B4" s="75"/>
      <c r="C4" s="75"/>
      <c r="D4" s="75"/>
      <c r="E4" s="75"/>
      <c r="F4" s="75"/>
      <c r="G4" s="75"/>
      <c r="H4" s="76"/>
      <c r="I4" s="112" t="s">
        <v>643</v>
      </c>
      <c r="J4" s="112"/>
      <c r="K4" s="112"/>
      <c r="L4" s="112"/>
      <c r="M4" s="76"/>
    </row>
    <row r="5" ht="15.6" customHeight="1" spans="1:13">
      <c r="A5" s="77" t="s">
        <v>566</v>
      </c>
      <c r="B5" s="78" t="s">
        <v>313</v>
      </c>
      <c r="C5" s="79"/>
      <c r="D5" s="15" t="s">
        <v>644</v>
      </c>
      <c r="E5" s="15"/>
      <c r="F5" s="15"/>
      <c r="G5" s="15"/>
      <c r="H5" s="15"/>
      <c r="I5" s="15"/>
      <c r="J5" s="15"/>
      <c r="K5" s="15"/>
      <c r="L5" s="15"/>
      <c r="M5" s="15"/>
    </row>
    <row r="6" ht="15.6" customHeight="1" spans="1:13">
      <c r="A6" s="77"/>
      <c r="B6" s="78" t="s">
        <v>568</v>
      </c>
      <c r="C6" s="79"/>
      <c r="D6" s="15" t="s">
        <v>645</v>
      </c>
      <c r="E6" s="15"/>
      <c r="F6" s="15"/>
      <c r="G6" s="15"/>
      <c r="H6" s="15"/>
      <c r="I6" s="15"/>
      <c r="J6" s="15"/>
      <c r="K6" s="15"/>
      <c r="L6" s="15"/>
      <c r="M6" s="15"/>
    </row>
    <row r="7" ht="15.6" customHeight="1" spans="1:13">
      <c r="A7" s="77"/>
      <c r="B7" s="84" t="s">
        <v>571</v>
      </c>
      <c r="C7" s="84"/>
      <c r="D7" s="81" t="s">
        <v>501</v>
      </c>
      <c r="E7" s="81"/>
      <c r="F7" s="81"/>
      <c r="G7" s="15" t="s">
        <v>573</v>
      </c>
      <c r="H7" s="15"/>
      <c r="I7" s="15"/>
      <c r="J7" s="15" t="s">
        <v>574</v>
      </c>
      <c r="K7" s="15"/>
      <c r="L7" s="15"/>
      <c r="M7" s="15"/>
    </row>
    <row r="8" ht="14.25" spans="1:13">
      <c r="A8" s="77"/>
      <c r="B8" s="84" t="s">
        <v>575</v>
      </c>
      <c r="C8" s="84"/>
      <c r="D8" s="113" t="s">
        <v>646</v>
      </c>
      <c r="E8" s="113"/>
      <c r="F8" s="113"/>
      <c r="G8" s="15" t="s">
        <v>504</v>
      </c>
      <c r="H8" s="15"/>
      <c r="I8" s="15"/>
      <c r="J8" s="136" t="s">
        <v>647</v>
      </c>
      <c r="K8" s="136"/>
      <c r="L8" s="136"/>
      <c r="M8" s="136"/>
    </row>
    <row r="9" ht="15.6" customHeight="1" spans="1:13">
      <c r="A9" s="77"/>
      <c r="B9" s="84" t="s">
        <v>648</v>
      </c>
      <c r="C9" s="84"/>
      <c r="D9" s="14" t="s">
        <v>579</v>
      </c>
      <c r="E9" s="14"/>
      <c r="F9" s="14"/>
      <c r="G9" s="15" t="s">
        <v>504</v>
      </c>
      <c r="H9" s="15"/>
      <c r="I9" s="15"/>
      <c r="J9" s="61">
        <v>13874077248</v>
      </c>
      <c r="K9" s="61"/>
      <c r="L9" s="61"/>
      <c r="M9" s="61"/>
    </row>
    <row r="10" ht="46.95" customHeight="1" spans="1:13">
      <c r="A10" s="77"/>
      <c r="B10" s="78" t="s">
        <v>580</v>
      </c>
      <c r="C10" s="79"/>
      <c r="D10" s="107" t="s">
        <v>581</v>
      </c>
      <c r="E10" s="108"/>
      <c r="F10" s="108"/>
      <c r="G10" s="108"/>
      <c r="H10" s="108"/>
      <c r="I10" s="108"/>
      <c r="J10" s="108"/>
      <c r="K10" s="108"/>
      <c r="L10" s="108"/>
      <c r="M10" s="114"/>
    </row>
    <row r="11" ht="15.6" customHeight="1" spans="1:13">
      <c r="A11" s="77"/>
      <c r="B11" s="78" t="s">
        <v>582</v>
      </c>
      <c r="C11" s="79"/>
      <c r="D11" s="28"/>
      <c r="E11" s="28"/>
      <c r="F11" s="28"/>
      <c r="G11" s="28"/>
      <c r="H11" s="28"/>
      <c r="I11" s="28"/>
      <c r="J11" s="28"/>
      <c r="K11" s="28"/>
      <c r="L11" s="28"/>
      <c r="M11" s="28"/>
    </row>
    <row r="12" ht="31.2" customHeight="1" spans="1:13">
      <c r="A12" s="77"/>
      <c r="B12" s="78" t="s">
        <v>584</v>
      </c>
      <c r="C12" s="79"/>
      <c r="D12" s="15" t="s">
        <v>649</v>
      </c>
      <c r="E12" s="15"/>
      <c r="F12" s="15"/>
      <c r="G12" s="15"/>
      <c r="H12" s="15"/>
      <c r="I12" s="15"/>
      <c r="J12" s="15"/>
      <c r="K12" s="15"/>
      <c r="L12" s="15"/>
      <c r="M12" s="15"/>
    </row>
    <row r="13" ht="15.6" customHeight="1" spans="1:13">
      <c r="A13" s="77" t="s">
        <v>585</v>
      </c>
      <c r="B13" s="86" t="s">
        <v>586</v>
      </c>
      <c r="C13" s="87"/>
      <c r="D13" s="88" t="s">
        <v>587</v>
      </c>
      <c r="E13" s="88"/>
      <c r="F13" s="88" t="s">
        <v>588</v>
      </c>
      <c r="G13" s="88"/>
      <c r="H13" s="88"/>
      <c r="I13" s="88"/>
      <c r="J13" s="88" t="s">
        <v>589</v>
      </c>
      <c r="K13" s="88"/>
      <c r="L13" s="88"/>
      <c r="M13" s="88"/>
    </row>
    <row r="14" ht="15.6" customHeight="1" spans="1:13">
      <c r="A14" s="77"/>
      <c r="B14" s="89"/>
      <c r="C14" s="90"/>
      <c r="D14" s="15" t="s">
        <v>590</v>
      </c>
      <c r="E14" s="15"/>
      <c r="F14" s="15">
        <v>50</v>
      </c>
      <c r="G14" s="15"/>
      <c r="H14" s="15"/>
      <c r="I14" s="15"/>
      <c r="J14" s="15">
        <v>300</v>
      </c>
      <c r="K14" s="15"/>
      <c r="L14" s="15"/>
      <c r="M14" s="15"/>
    </row>
    <row r="15" ht="14.25" spans="1:13">
      <c r="A15" s="77"/>
      <c r="B15" s="89"/>
      <c r="C15" s="90"/>
      <c r="D15" s="15" t="s">
        <v>591</v>
      </c>
      <c r="E15" s="15"/>
      <c r="F15" s="15">
        <v>50</v>
      </c>
      <c r="G15" s="15"/>
      <c r="H15" s="15"/>
      <c r="I15" s="15"/>
      <c r="J15" s="15">
        <v>300</v>
      </c>
      <c r="K15" s="15"/>
      <c r="L15" s="15"/>
      <c r="M15" s="15"/>
    </row>
    <row r="16" ht="14.25" spans="1:13">
      <c r="A16" s="77"/>
      <c r="B16" s="89"/>
      <c r="C16" s="90"/>
      <c r="D16" s="15" t="s">
        <v>592</v>
      </c>
      <c r="E16" s="15"/>
      <c r="F16" s="15"/>
      <c r="G16" s="15"/>
      <c r="H16" s="15"/>
      <c r="I16" s="15"/>
      <c r="J16" s="15"/>
      <c r="K16" s="15"/>
      <c r="L16" s="15"/>
      <c r="M16" s="15"/>
    </row>
    <row r="17" ht="14.25" spans="1:13">
      <c r="A17" s="77"/>
      <c r="B17" s="89"/>
      <c r="C17" s="90"/>
      <c r="D17" s="15" t="s">
        <v>593</v>
      </c>
      <c r="E17" s="15"/>
      <c r="F17" s="15"/>
      <c r="G17" s="15"/>
      <c r="H17" s="15"/>
      <c r="I17" s="15"/>
      <c r="J17" s="15"/>
      <c r="K17" s="15"/>
      <c r="L17" s="15"/>
      <c r="M17" s="15"/>
    </row>
    <row r="18" ht="14.25" spans="1:13">
      <c r="A18" s="77"/>
      <c r="B18" s="91"/>
      <c r="C18" s="92"/>
      <c r="D18" s="15" t="s">
        <v>594</v>
      </c>
      <c r="E18" s="15"/>
      <c r="F18" s="15"/>
      <c r="G18" s="15"/>
      <c r="H18" s="15"/>
      <c r="I18" s="15"/>
      <c r="J18" s="15"/>
      <c r="K18" s="15"/>
      <c r="L18" s="15"/>
      <c r="M18" s="15"/>
    </row>
    <row r="19" ht="14.25" spans="1:13">
      <c r="A19" s="77"/>
      <c r="B19" s="86" t="s">
        <v>595</v>
      </c>
      <c r="C19" s="87"/>
      <c r="D19" s="15" t="s">
        <v>587</v>
      </c>
      <c r="E19" s="15"/>
      <c r="F19" s="93" t="s">
        <v>596</v>
      </c>
      <c r="G19" s="93"/>
      <c r="H19" s="93"/>
      <c r="I19" s="93" t="s">
        <v>597</v>
      </c>
      <c r="J19" s="93"/>
      <c r="K19" s="93"/>
      <c r="L19" s="93" t="s">
        <v>598</v>
      </c>
      <c r="M19" s="93"/>
    </row>
    <row r="20" ht="14.25" spans="1:13">
      <c r="A20" s="77"/>
      <c r="B20" s="89"/>
      <c r="C20" s="90"/>
      <c r="D20" s="15" t="s">
        <v>590</v>
      </c>
      <c r="E20" s="15"/>
      <c r="F20" s="15">
        <v>50</v>
      </c>
      <c r="G20" s="15"/>
      <c r="H20" s="15"/>
      <c r="I20" s="15">
        <v>300</v>
      </c>
      <c r="J20" s="15"/>
      <c r="K20" s="15"/>
      <c r="L20" s="28"/>
      <c r="M20" s="28"/>
    </row>
    <row r="21" ht="14.25" spans="1:13">
      <c r="A21" s="77"/>
      <c r="B21" s="89"/>
      <c r="C21" s="90"/>
      <c r="D21" s="15" t="s">
        <v>599</v>
      </c>
      <c r="E21" s="15"/>
      <c r="F21" s="15">
        <v>30</v>
      </c>
      <c r="G21" s="15"/>
      <c r="H21" s="15"/>
      <c r="I21" s="15">
        <v>180</v>
      </c>
      <c r="J21" s="15"/>
      <c r="K21" s="15"/>
      <c r="L21" s="15"/>
      <c r="M21" s="15"/>
    </row>
    <row r="22" ht="14.25" spans="1:13">
      <c r="A22" s="77"/>
      <c r="B22" s="89"/>
      <c r="C22" s="90"/>
      <c r="D22" s="28" t="s">
        <v>600</v>
      </c>
      <c r="E22" s="28"/>
      <c r="F22" s="15">
        <v>20</v>
      </c>
      <c r="G22" s="15"/>
      <c r="H22" s="15"/>
      <c r="I22" s="15">
        <v>120</v>
      </c>
      <c r="J22" s="15"/>
      <c r="K22" s="15"/>
      <c r="L22" s="15"/>
      <c r="M22" s="15"/>
    </row>
    <row r="23" ht="174" customHeight="1" spans="1:13">
      <c r="A23" s="94" t="s">
        <v>601</v>
      </c>
      <c r="B23" s="94"/>
      <c r="C23" s="94"/>
      <c r="D23" s="15" t="s">
        <v>602</v>
      </c>
      <c r="E23" s="15"/>
      <c r="F23" s="15"/>
      <c r="G23" s="15"/>
      <c r="H23" s="15"/>
      <c r="I23" s="15"/>
      <c r="J23" s="15"/>
      <c r="K23" s="15"/>
      <c r="L23" s="15"/>
      <c r="M23" s="15"/>
    </row>
    <row r="24" ht="14.25" spans="1:13">
      <c r="A24" s="95" t="s">
        <v>603</v>
      </c>
      <c r="B24" s="96"/>
      <c r="C24" s="97" t="s">
        <v>604</v>
      </c>
      <c r="D24" s="97"/>
      <c r="E24" s="97"/>
      <c r="F24" s="97"/>
      <c r="G24" s="97"/>
      <c r="H24" s="88" t="s">
        <v>605</v>
      </c>
      <c r="I24" s="88"/>
      <c r="J24" s="88"/>
      <c r="K24" s="88" t="s">
        <v>606</v>
      </c>
      <c r="L24" s="88"/>
      <c r="M24" s="88"/>
    </row>
    <row r="25" ht="14.25" spans="1:13">
      <c r="A25" s="98"/>
      <c r="B25" s="99"/>
      <c r="C25" s="100"/>
      <c r="D25" s="100"/>
      <c r="E25" s="100"/>
      <c r="F25" s="100"/>
      <c r="G25" s="100"/>
      <c r="H25" s="101">
        <v>44562</v>
      </c>
      <c r="I25" s="15"/>
      <c r="J25" s="15"/>
      <c r="K25" s="101">
        <v>44926</v>
      </c>
      <c r="L25" s="15"/>
      <c r="M25" s="15"/>
    </row>
    <row r="26" ht="30" customHeight="1" spans="1:13">
      <c r="A26" s="102" t="s">
        <v>607</v>
      </c>
      <c r="B26" s="103" t="s">
        <v>608</v>
      </c>
      <c r="C26" s="14" t="s">
        <v>650</v>
      </c>
      <c r="D26" s="14"/>
      <c r="E26" s="14"/>
      <c r="F26" s="14"/>
      <c r="G26" s="14"/>
      <c r="H26" s="14"/>
      <c r="I26" s="14"/>
      <c r="J26" s="14"/>
      <c r="K26" s="14"/>
      <c r="L26" s="14"/>
      <c r="M26" s="14"/>
    </row>
    <row r="27" ht="30" customHeight="1" spans="1:13">
      <c r="A27" s="102"/>
      <c r="B27" s="104" t="s">
        <v>610</v>
      </c>
      <c r="C27" s="14" t="s">
        <v>650</v>
      </c>
      <c r="D27" s="14"/>
      <c r="E27" s="14"/>
      <c r="F27" s="14"/>
      <c r="G27" s="14"/>
      <c r="H27" s="14"/>
      <c r="I27" s="14"/>
      <c r="J27" s="14"/>
      <c r="K27" s="14"/>
      <c r="L27" s="14"/>
      <c r="M27" s="14"/>
    </row>
    <row r="28" ht="33" customHeight="1" spans="1:13">
      <c r="A28" s="102"/>
      <c r="B28" s="105" t="s">
        <v>612</v>
      </c>
      <c r="C28" s="61" t="s">
        <v>525</v>
      </c>
      <c r="D28" s="61"/>
      <c r="E28" s="61" t="s">
        <v>526</v>
      </c>
      <c r="F28" s="61"/>
      <c r="G28" s="61"/>
      <c r="H28" s="61" t="s">
        <v>527</v>
      </c>
      <c r="I28" s="61"/>
      <c r="J28" s="61"/>
      <c r="K28" s="61"/>
      <c r="L28" s="61" t="s">
        <v>528</v>
      </c>
      <c r="M28" s="61"/>
    </row>
    <row r="29" ht="74.1" customHeight="1" spans="1:13">
      <c r="A29" s="102"/>
      <c r="B29" s="105"/>
      <c r="C29" s="61" t="s">
        <v>613</v>
      </c>
      <c r="D29" s="61"/>
      <c r="E29" s="61" t="s">
        <v>530</v>
      </c>
      <c r="F29" s="61"/>
      <c r="G29" s="61"/>
      <c r="H29" s="202" t="s">
        <v>651</v>
      </c>
      <c r="I29" s="202"/>
      <c r="J29" s="202"/>
      <c r="K29" s="202"/>
      <c r="L29" s="202" t="s">
        <v>652</v>
      </c>
      <c r="M29" s="202"/>
    </row>
    <row r="30" ht="39" customHeight="1" spans="1:13">
      <c r="A30" s="102"/>
      <c r="B30" s="105"/>
      <c r="C30" s="61"/>
      <c r="D30" s="61"/>
      <c r="E30" s="61" t="s">
        <v>533</v>
      </c>
      <c r="F30" s="61"/>
      <c r="G30" s="61"/>
      <c r="H30" s="202" t="s">
        <v>615</v>
      </c>
      <c r="I30" s="202"/>
      <c r="J30" s="202"/>
      <c r="K30" s="202"/>
      <c r="L30" s="202" t="s">
        <v>653</v>
      </c>
      <c r="M30" s="202"/>
    </row>
    <row r="31" ht="44.1" customHeight="1" spans="1:13">
      <c r="A31" s="102"/>
      <c r="B31" s="105"/>
      <c r="C31" s="61"/>
      <c r="D31" s="61"/>
      <c r="E31" s="61" t="s">
        <v>536</v>
      </c>
      <c r="F31" s="61"/>
      <c r="G31" s="61"/>
      <c r="H31" s="202" t="s">
        <v>617</v>
      </c>
      <c r="I31" s="202"/>
      <c r="J31" s="202"/>
      <c r="K31" s="202"/>
      <c r="L31" s="202" t="s">
        <v>654</v>
      </c>
      <c r="M31" s="202"/>
    </row>
    <row r="32" ht="21" customHeight="1" spans="1:13">
      <c r="A32" s="102"/>
      <c r="B32" s="105"/>
      <c r="C32" s="61"/>
      <c r="D32" s="61"/>
      <c r="E32" s="61" t="s">
        <v>539</v>
      </c>
      <c r="F32" s="61"/>
      <c r="G32" s="61"/>
      <c r="H32" s="203" t="s">
        <v>618</v>
      </c>
      <c r="I32" s="203"/>
      <c r="J32" s="203"/>
      <c r="K32" s="203"/>
      <c r="L32" s="202" t="s">
        <v>655</v>
      </c>
      <c r="M32" s="202"/>
    </row>
    <row r="33" ht="33" customHeight="1" spans="1:13">
      <c r="A33" s="102"/>
      <c r="B33" s="105"/>
      <c r="C33" s="61"/>
      <c r="D33" s="61"/>
      <c r="E33" s="61"/>
      <c r="F33" s="61"/>
      <c r="G33" s="61"/>
      <c r="H33" s="203"/>
      <c r="I33" s="203"/>
      <c r="J33" s="203"/>
      <c r="K33" s="203"/>
      <c r="L33" s="202"/>
      <c r="M33" s="202"/>
    </row>
    <row r="34" ht="30.9" customHeight="1" spans="1:13">
      <c r="A34" s="102"/>
      <c r="B34" s="105"/>
      <c r="C34" s="14" t="s">
        <v>525</v>
      </c>
      <c r="D34" s="14"/>
      <c r="E34" s="61" t="s">
        <v>526</v>
      </c>
      <c r="F34" s="61"/>
      <c r="G34" s="61"/>
      <c r="H34" s="61" t="s">
        <v>527</v>
      </c>
      <c r="I34" s="61"/>
      <c r="J34" s="61"/>
      <c r="K34" s="61"/>
      <c r="L34" s="61" t="s">
        <v>528</v>
      </c>
      <c r="M34" s="61"/>
    </row>
    <row r="35" ht="47.1" customHeight="1" spans="1:13">
      <c r="A35" s="102"/>
      <c r="B35" s="105"/>
      <c r="C35" s="61" t="s">
        <v>613</v>
      </c>
      <c r="D35" s="61"/>
      <c r="E35" s="61" t="s">
        <v>543</v>
      </c>
      <c r="F35" s="61"/>
      <c r="G35" s="61"/>
      <c r="H35" s="202" t="s">
        <v>656</v>
      </c>
      <c r="I35" s="202"/>
      <c r="J35" s="202"/>
      <c r="K35" s="202"/>
      <c r="L35" s="202" t="s">
        <v>657</v>
      </c>
      <c r="M35" s="202"/>
    </row>
    <row r="36" ht="45" customHeight="1" spans="1:13">
      <c r="A36" s="102"/>
      <c r="B36" s="105"/>
      <c r="C36" s="61"/>
      <c r="D36" s="61"/>
      <c r="E36" s="61" t="s">
        <v>546</v>
      </c>
      <c r="F36" s="61"/>
      <c r="G36" s="61"/>
      <c r="H36" s="202" t="s">
        <v>658</v>
      </c>
      <c r="I36" s="202"/>
      <c r="J36" s="202"/>
      <c r="K36" s="202"/>
      <c r="L36" s="202" t="s">
        <v>659</v>
      </c>
      <c r="M36" s="202"/>
    </row>
    <row r="37" ht="66.9" customHeight="1" spans="1:13">
      <c r="A37" s="102"/>
      <c r="B37" s="105"/>
      <c r="C37" s="61"/>
      <c r="D37" s="61"/>
      <c r="E37" s="61" t="s">
        <v>549</v>
      </c>
      <c r="F37" s="61"/>
      <c r="G37" s="61"/>
      <c r="H37" s="202" t="s">
        <v>660</v>
      </c>
      <c r="I37" s="202"/>
      <c r="J37" s="202"/>
      <c r="K37" s="202"/>
      <c r="L37" s="202" t="s">
        <v>661</v>
      </c>
      <c r="M37" s="202"/>
    </row>
    <row r="38" ht="66.9" customHeight="1" spans="1:13">
      <c r="A38" s="102"/>
      <c r="B38" s="105"/>
      <c r="C38" s="61"/>
      <c r="D38" s="61"/>
      <c r="E38" s="61" t="s">
        <v>551</v>
      </c>
      <c r="F38" s="61"/>
      <c r="G38" s="61"/>
      <c r="H38" s="202" t="s">
        <v>662</v>
      </c>
      <c r="I38" s="202"/>
      <c r="J38" s="202"/>
      <c r="K38" s="202"/>
      <c r="L38" s="202" t="s">
        <v>663</v>
      </c>
      <c r="M38" s="202"/>
    </row>
    <row r="39" ht="21" customHeight="1" spans="1:13">
      <c r="A39" s="102"/>
      <c r="B39" s="105"/>
      <c r="C39" s="61"/>
      <c r="D39" s="61"/>
      <c r="E39" s="61" t="s">
        <v>554</v>
      </c>
      <c r="F39" s="61"/>
      <c r="G39" s="61"/>
      <c r="H39" s="203" t="s">
        <v>626</v>
      </c>
      <c r="I39" s="203"/>
      <c r="J39" s="203"/>
      <c r="K39" s="203"/>
      <c r="L39" s="202" t="s">
        <v>664</v>
      </c>
      <c r="M39" s="202"/>
    </row>
    <row r="40" ht="12.9" customHeight="1" spans="1:13">
      <c r="A40" s="102"/>
      <c r="B40" s="105"/>
      <c r="C40" s="61"/>
      <c r="D40" s="61"/>
      <c r="E40" s="61"/>
      <c r="F40" s="61"/>
      <c r="G40" s="61"/>
      <c r="H40" s="203"/>
      <c r="I40" s="203"/>
      <c r="J40" s="203"/>
      <c r="K40" s="203"/>
      <c r="L40" s="202"/>
      <c r="M40" s="202"/>
    </row>
    <row r="41" ht="48" customHeight="1" spans="1:13">
      <c r="A41" s="94" t="s">
        <v>628</v>
      </c>
      <c r="B41" s="94"/>
      <c r="C41" s="94"/>
      <c r="D41" s="107" t="s">
        <v>629</v>
      </c>
      <c r="E41" s="108"/>
      <c r="F41" s="108"/>
      <c r="G41" s="108"/>
      <c r="H41" s="108"/>
      <c r="I41" s="108"/>
      <c r="J41" s="108"/>
      <c r="K41" s="108"/>
      <c r="L41" s="108"/>
      <c r="M41" s="114"/>
    </row>
    <row r="42" ht="51" customHeight="1" spans="1:13">
      <c r="A42" s="94" t="s">
        <v>665</v>
      </c>
      <c r="B42" s="94"/>
      <c r="C42" s="94"/>
      <c r="D42" s="109" t="s">
        <v>666</v>
      </c>
      <c r="E42" s="110"/>
      <c r="F42" s="110"/>
      <c r="G42" s="110"/>
      <c r="H42" s="110"/>
      <c r="I42" s="110"/>
      <c r="J42" s="110"/>
      <c r="K42" s="110"/>
      <c r="L42" s="110"/>
      <c r="M42" s="115"/>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E39:G40"/>
    <mergeCell ref="H39:K40"/>
    <mergeCell ref="L39:M40"/>
    <mergeCell ref="E32:G33"/>
    <mergeCell ref="C29:D33"/>
    <mergeCell ref="C35:D40"/>
    <mergeCell ref="A24:B25"/>
    <mergeCell ref="B13:C18"/>
    <mergeCell ref="B19:C22"/>
    <mergeCell ref="H32:K33"/>
    <mergeCell ref="L32:M33"/>
  </mergeCells>
  <pageMargins left="0.75" right="0.75" top="1" bottom="1" header="0.5" footer="0.5"/>
  <pageSetup paperSize="9" orientation="portrait"/>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
  <sheetViews>
    <sheetView workbookViewId="0">
      <selection activeCell="D11" sqref="D11:M11"/>
    </sheetView>
  </sheetViews>
  <sheetFormatPr defaultColWidth="9.37777777777778" defaultRowHeight="11.25"/>
  <cols>
    <col min="1" max="9" width="13.1222222222222" style="138" customWidth="1"/>
    <col min="10" max="10" width="8.37777777777778" style="138" customWidth="1"/>
    <col min="11" max="11" width="7.87777777777778" style="138" customWidth="1"/>
    <col min="12" max="12" width="13.1222222222222" style="138" customWidth="1"/>
    <col min="13" max="13" width="19.8777777777778" style="138" customWidth="1"/>
    <col min="14" max="16384" width="9.37777777777778" style="138"/>
  </cols>
  <sheetData>
    <row r="1" ht="27" customHeight="1" spans="1:13">
      <c r="A1" s="139" t="s">
        <v>667</v>
      </c>
      <c r="B1" s="139"/>
      <c r="C1" s="139"/>
      <c r="D1" s="139"/>
      <c r="E1" s="139"/>
      <c r="F1" s="139"/>
      <c r="G1" s="139"/>
      <c r="H1" s="139"/>
      <c r="I1" s="139"/>
      <c r="J1" s="139"/>
      <c r="K1" s="139"/>
      <c r="L1" s="139"/>
      <c r="M1" s="139"/>
    </row>
    <row r="2" ht="20.25" customHeight="1" spans="1:13">
      <c r="A2" s="140" t="s">
        <v>668</v>
      </c>
      <c r="B2" s="140"/>
      <c r="C2" s="140"/>
      <c r="D2" s="140"/>
      <c r="E2" s="140"/>
      <c r="F2" s="140"/>
      <c r="G2" s="140"/>
      <c r="H2" s="140"/>
      <c r="I2" s="140"/>
      <c r="J2" s="140"/>
      <c r="K2" s="140"/>
      <c r="L2" s="140"/>
      <c r="M2" s="140"/>
    </row>
    <row r="3" ht="13.95" customHeight="1" spans="1:13">
      <c r="A3" s="141" t="s">
        <v>669</v>
      </c>
      <c r="B3" s="141"/>
      <c r="C3" s="141"/>
      <c r="D3" s="141"/>
      <c r="E3" s="142" t="s">
        <v>501</v>
      </c>
      <c r="F3" s="142"/>
      <c r="G3" s="142"/>
      <c r="H3" s="143"/>
      <c r="I3" s="190" t="s">
        <v>670</v>
      </c>
      <c r="J3" s="190"/>
      <c r="K3" s="190"/>
      <c r="L3" s="190"/>
      <c r="M3" s="143"/>
    </row>
    <row r="4" ht="14.25" customHeight="1" spans="1:13">
      <c r="A4" s="144" t="s">
        <v>566</v>
      </c>
      <c r="B4" s="145" t="s">
        <v>313</v>
      </c>
      <c r="C4" s="146"/>
      <c r="D4" s="147" t="s">
        <v>671</v>
      </c>
      <c r="E4" s="148"/>
      <c r="F4" s="148"/>
      <c r="G4" s="148"/>
      <c r="H4" s="148"/>
      <c r="I4" s="148"/>
      <c r="J4" s="148"/>
      <c r="K4" s="148"/>
      <c r="L4" s="148"/>
      <c r="M4" s="148"/>
    </row>
    <row r="5" ht="17.25" customHeight="1" spans="1:13">
      <c r="A5" s="144"/>
      <c r="B5" s="145" t="s">
        <v>568</v>
      </c>
      <c r="C5" s="146"/>
      <c r="D5" s="15" t="s">
        <v>645</v>
      </c>
      <c r="E5" s="15"/>
      <c r="F5" s="15"/>
      <c r="G5" s="15"/>
      <c r="H5" s="15"/>
      <c r="I5" s="15"/>
      <c r="J5" s="15"/>
      <c r="K5" s="15"/>
      <c r="L5" s="15"/>
      <c r="M5" s="15"/>
    </row>
    <row r="6" ht="13.95" customHeight="1" spans="1:13">
      <c r="A6" s="144"/>
      <c r="B6" s="145" t="s">
        <v>672</v>
      </c>
      <c r="C6" s="146"/>
      <c r="D6" s="149" t="s">
        <v>501</v>
      </c>
      <c r="E6" s="150"/>
      <c r="F6" s="151"/>
      <c r="G6" s="148" t="s">
        <v>573</v>
      </c>
      <c r="H6" s="148"/>
      <c r="I6" s="148"/>
      <c r="J6" s="147" t="s">
        <v>673</v>
      </c>
      <c r="K6" s="148"/>
      <c r="L6" s="148"/>
      <c r="M6" s="148"/>
    </row>
    <row r="7" ht="14.25" customHeight="1" spans="1:13">
      <c r="A7" s="144"/>
      <c r="B7" s="145" t="s">
        <v>575</v>
      </c>
      <c r="C7" s="146"/>
      <c r="D7" s="147" t="s">
        <v>674</v>
      </c>
      <c r="E7" s="148"/>
      <c r="F7" s="148"/>
      <c r="G7" s="148" t="s">
        <v>504</v>
      </c>
      <c r="H7" s="148"/>
      <c r="I7" s="148"/>
      <c r="J7" s="147" t="s">
        <v>647</v>
      </c>
      <c r="K7" s="148"/>
      <c r="L7" s="148"/>
      <c r="M7" s="148"/>
    </row>
    <row r="8" ht="14.25" customHeight="1" spans="1:13">
      <c r="A8" s="144"/>
      <c r="B8" s="145" t="s">
        <v>675</v>
      </c>
      <c r="C8" s="146"/>
      <c r="D8" s="148" t="s">
        <v>676</v>
      </c>
      <c r="E8" s="148"/>
      <c r="F8" s="148"/>
      <c r="G8" s="148" t="s">
        <v>504</v>
      </c>
      <c r="H8" s="148"/>
      <c r="I8" s="148"/>
      <c r="J8" s="148">
        <v>13807406978</v>
      </c>
      <c r="K8" s="148"/>
      <c r="L8" s="148"/>
      <c r="M8" s="148"/>
    </row>
    <row r="9" ht="14.25" customHeight="1" spans="1:13">
      <c r="A9" s="144"/>
      <c r="B9" s="145" t="s">
        <v>580</v>
      </c>
      <c r="C9" s="146"/>
      <c r="D9" s="147" t="s">
        <v>677</v>
      </c>
      <c r="E9" s="148"/>
      <c r="F9" s="148"/>
      <c r="G9" s="148"/>
      <c r="H9" s="148"/>
      <c r="I9" s="148"/>
      <c r="J9" s="148"/>
      <c r="K9" s="148"/>
      <c r="L9" s="148"/>
      <c r="M9" s="148"/>
    </row>
    <row r="10" ht="20.4" customHeight="1" spans="1:13">
      <c r="A10" s="144"/>
      <c r="B10" s="145" t="s">
        <v>582</v>
      </c>
      <c r="C10" s="146"/>
      <c r="D10" s="147" t="s">
        <v>678</v>
      </c>
      <c r="E10" s="148"/>
      <c r="F10" s="148"/>
      <c r="G10" s="148"/>
      <c r="H10" s="148"/>
      <c r="I10" s="148"/>
      <c r="J10" s="148"/>
      <c r="K10" s="148"/>
      <c r="L10" s="148"/>
      <c r="M10" s="148"/>
    </row>
    <row r="11" ht="33.6" customHeight="1" spans="1:13">
      <c r="A11" s="144"/>
      <c r="B11" s="145" t="s">
        <v>584</v>
      </c>
      <c r="C11" s="146"/>
      <c r="D11" s="147" t="s">
        <v>679</v>
      </c>
      <c r="E11" s="148"/>
      <c r="F11" s="148"/>
      <c r="G11" s="148"/>
      <c r="H11" s="148"/>
      <c r="I11" s="148"/>
      <c r="J11" s="148"/>
      <c r="K11" s="148"/>
      <c r="L11" s="148"/>
      <c r="M11" s="148"/>
    </row>
    <row r="12" ht="12.6" customHeight="1" spans="1:13">
      <c r="A12" s="144" t="s">
        <v>585</v>
      </c>
      <c r="B12" s="152" t="s">
        <v>586</v>
      </c>
      <c r="C12" s="153"/>
      <c r="D12" s="154" t="s">
        <v>587</v>
      </c>
      <c r="E12" s="154"/>
      <c r="F12" s="154" t="s">
        <v>588</v>
      </c>
      <c r="G12" s="154"/>
      <c r="H12" s="154"/>
      <c r="I12" s="154"/>
      <c r="J12" s="154" t="s">
        <v>589</v>
      </c>
      <c r="K12" s="154"/>
      <c r="L12" s="154"/>
      <c r="M12" s="154"/>
    </row>
    <row r="13" ht="12.6" customHeight="1" spans="1:13">
      <c r="A13" s="144"/>
      <c r="B13" s="155"/>
      <c r="C13" s="156"/>
      <c r="D13" s="148" t="s">
        <v>590</v>
      </c>
      <c r="E13" s="148"/>
      <c r="F13" s="157">
        <v>150</v>
      </c>
      <c r="G13" s="148"/>
      <c r="H13" s="148"/>
      <c r="I13" s="148"/>
      <c r="J13" s="157">
        <v>150</v>
      </c>
      <c r="K13" s="148"/>
      <c r="L13" s="148"/>
      <c r="M13" s="148"/>
    </row>
    <row r="14" ht="12.6" customHeight="1" spans="1:13">
      <c r="A14" s="144"/>
      <c r="B14" s="155"/>
      <c r="C14" s="156"/>
      <c r="D14" s="148" t="s">
        <v>591</v>
      </c>
      <c r="E14" s="148"/>
      <c r="F14" s="157">
        <v>150</v>
      </c>
      <c r="G14" s="148"/>
      <c r="H14" s="148"/>
      <c r="I14" s="148"/>
      <c r="J14" s="157">
        <v>150</v>
      </c>
      <c r="K14" s="148"/>
      <c r="L14" s="148"/>
      <c r="M14" s="148"/>
    </row>
    <row r="15" ht="12.6" customHeight="1" spans="1:13">
      <c r="A15" s="144"/>
      <c r="B15" s="155"/>
      <c r="C15" s="156"/>
      <c r="D15" s="148" t="s">
        <v>592</v>
      </c>
      <c r="E15" s="148"/>
      <c r="F15" s="157"/>
      <c r="G15" s="148"/>
      <c r="H15" s="148"/>
      <c r="I15" s="148"/>
      <c r="J15" s="157"/>
      <c r="K15" s="148"/>
      <c r="L15" s="148"/>
      <c r="M15" s="148"/>
    </row>
    <row r="16" ht="12.6" customHeight="1" spans="1:13">
      <c r="A16" s="144"/>
      <c r="B16" s="155"/>
      <c r="C16" s="156"/>
      <c r="D16" s="148" t="s">
        <v>593</v>
      </c>
      <c r="E16" s="148"/>
      <c r="F16" s="157"/>
      <c r="G16" s="148"/>
      <c r="H16" s="148"/>
      <c r="I16" s="148"/>
      <c r="J16" s="157"/>
      <c r="K16" s="148"/>
      <c r="L16" s="148"/>
      <c r="M16" s="148"/>
    </row>
    <row r="17" ht="12.6" customHeight="1" spans="1:13">
      <c r="A17" s="144"/>
      <c r="B17" s="158"/>
      <c r="C17" s="159"/>
      <c r="D17" s="148" t="s">
        <v>594</v>
      </c>
      <c r="E17" s="148"/>
      <c r="F17" s="157"/>
      <c r="G17" s="148"/>
      <c r="H17" s="148"/>
      <c r="I17" s="148"/>
      <c r="J17" s="157"/>
      <c r="K17" s="148"/>
      <c r="L17" s="148"/>
      <c r="M17" s="148"/>
    </row>
    <row r="18" ht="12.6" customHeight="1" spans="1:13">
      <c r="A18" s="144"/>
      <c r="B18" s="152" t="s">
        <v>595</v>
      </c>
      <c r="C18" s="153"/>
      <c r="D18" s="148" t="s">
        <v>587</v>
      </c>
      <c r="E18" s="148"/>
      <c r="F18" s="160" t="s">
        <v>596</v>
      </c>
      <c r="G18" s="160"/>
      <c r="H18" s="160"/>
      <c r="I18" s="160" t="s">
        <v>597</v>
      </c>
      <c r="J18" s="160"/>
      <c r="K18" s="160"/>
      <c r="L18" s="160" t="s">
        <v>598</v>
      </c>
      <c r="M18" s="160"/>
    </row>
    <row r="19" ht="12.6" customHeight="1" spans="1:13">
      <c r="A19" s="144"/>
      <c r="B19" s="155"/>
      <c r="C19" s="156"/>
      <c r="D19" s="148" t="s">
        <v>590</v>
      </c>
      <c r="E19" s="148"/>
      <c r="F19" s="148">
        <v>150</v>
      </c>
      <c r="G19" s="148"/>
      <c r="H19" s="148"/>
      <c r="I19" s="148">
        <f>I20+I21</f>
        <v>150</v>
      </c>
      <c r="J19" s="148"/>
      <c r="K19" s="148"/>
      <c r="L19" s="161"/>
      <c r="M19" s="161"/>
    </row>
    <row r="20" ht="12.6" customHeight="1" spans="1:13">
      <c r="A20" s="144"/>
      <c r="B20" s="155"/>
      <c r="C20" s="156"/>
      <c r="D20" s="161" t="s">
        <v>680</v>
      </c>
      <c r="E20" s="161"/>
      <c r="F20" s="148">
        <v>90</v>
      </c>
      <c r="G20" s="148"/>
      <c r="H20" s="148"/>
      <c r="I20" s="148">
        <v>90</v>
      </c>
      <c r="J20" s="148"/>
      <c r="K20" s="148"/>
      <c r="L20" s="161"/>
      <c r="M20" s="161"/>
    </row>
    <row r="21" ht="12.6" customHeight="1" spans="1:13">
      <c r="A21" s="144"/>
      <c r="B21" s="155"/>
      <c r="C21" s="156"/>
      <c r="D21" s="161" t="s">
        <v>681</v>
      </c>
      <c r="E21" s="161"/>
      <c r="F21" s="148">
        <v>60</v>
      </c>
      <c r="G21" s="148"/>
      <c r="H21" s="148"/>
      <c r="I21" s="148">
        <v>60</v>
      </c>
      <c r="J21" s="148"/>
      <c r="K21" s="148"/>
      <c r="L21" s="161"/>
      <c r="M21" s="161"/>
    </row>
    <row r="22" ht="12.6" customHeight="1" spans="1:13">
      <c r="A22" s="144"/>
      <c r="B22" s="155"/>
      <c r="C22" s="156"/>
      <c r="D22" s="161">
        <v>3</v>
      </c>
      <c r="E22" s="161"/>
      <c r="F22" s="148"/>
      <c r="G22" s="148"/>
      <c r="H22" s="148"/>
      <c r="I22" s="148"/>
      <c r="J22" s="148"/>
      <c r="K22" s="148"/>
      <c r="L22" s="148"/>
      <c r="M22" s="148"/>
    </row>
    <row r="23" ht="12.6" customHeight="1" spans="1:13">
      <c r="A23" s="144"/>
      <c r="B23" s="158"/>
      <c r="C23" s="159"/>
      <c r="D23" s="161" t="s">
        <v>682</v>
      </c>
      <c r="E23" s="161"/>
      <c r="F23" s="161"/>
      <c r="G23" s="161"/>
      <c r="H23" s="161"/>
      <c r="I23" s="161"/>
      <c r="J23" s="161"/>
      <c r="K23" s="161"/>
      <c r="L23" s="161"/>
      <c r="M23" s="161"/>
    </row>
    <row r="24" ht="128.4" customHeight="1" spans="1:13">
      <c r="A24" s="162" t="s">
        <v>601</v>
      </c>
      <c r="B24" s="162"/>
      <c r="C24" s="162"/>
      <c r="D24" s="163" t="s">
        <v>683</v>
      </c>
      <c r="E24" s="163"/>
      <c r="F24" s="163"/>
      <c r="G24" s="163"/>
      <c r="H24" s="163"/>
      <c r="I24" s="163"/>
      <c r="J24" s="163"/>
      <c r="K24" s="163"/>
      <c r="L24" s="163"/>
      <c r="M24" s="163"/>
    </row>
    <row r="25" ht="22.2" customHeight="1" spans="1:13">
      <c r="A25" s="164" t="s">
        <v>603</v>
      </c>
      <c r="B25" s="165"/>
      <c r="C25" s="166" t="s">
        <v>604</v>
      </c>
      <c r="D25" s="166"/>
      <c r="E25" s="166"/>
      <c r="F25" s="166"/>
      <c r="G25" s="166"/>
      <c r="H25" s="154" t="s">
        <v>605</v>
      </c>
      <c r="I25" s="154"/>
      <c r="J25" s="154"/>
      <c r="K25" s="154" t="s">
        <v>606</v>
      </c>
      <c r="L25" s="154"/>
      <c r="M25" s="154"/>
    </row>
    <row r="26" ht="19.2" customHeight="1" spans="1:13">
      <c r="A26" s="167"/>
      <c r="B26" s="168"/>
      <c r="C26" s="169" t="s">
        <v>671</v>
      </c>
      <c r="D26" s="170"/>
      <c r="E26" s="170"/>
      <c r="F26" s="170"/>
      <c r="G26" s="171"/>
      <c r="H26" s="172" t="s">
        <v>684</v>
      </c>
      <c r="I26" s="178"/>
      <c r="J26" s="153"/>
      <c r="K26" s="172" t="s">
        <v>685</v>
      </c>
      <c r="L26" s="178"/>
      <c r="M26" s="153"/>
    </row>
    <row r="27" ht="25.95" customHeight="1" spans="1:13">
      <c r="A27" s="173" t="s">
        <v>607</v>
      </c>
      <c r="B27" s="174" t="s">
        <v>608</v>
      </c>
      <c r="C27" s="15" t="s">
        <v>686</v>
      </c>
      <c r="D27" s="15"/>
      <c r="E27" s="15"/>
      <c r="F27" s="15"/>
      <c r="G27" s="15"/>
      <c r="H27" s="15"/>
      <c r="I27" s="15"/>
      <c r="J27" s="15"/>
      <c r="K27" s="15"/>
      <c r="L27" s="15"/>
      <c r="M27" s="15"/>
    </row>
    <row r="28" ht="25.95" customHeight="1" spans="1:13">
      <c r="A28" s="175"/>
      <c r="B28" s="174" t="s">
        <v>610</v>
      </c>
      <c r="C28" s="15" t="s">
        <v>687</v>
      </c>
      <c r="D28" s="15"/>
      <c r="E28" s="15"/>
      <c r="F28" s="15"/>
      <c r="G28" s="15"/>
      <c r="H28" s="15"/>
      <c r="I28" s="15"/>
      <c r="J28" s="15"/>
      <c r="K28" s="15"/>
      <c r="L28" s="15"/>
      <c r="M28" s="15"/>
    </row>
    <row r="29" ht="18" customHeight="1" spans="1:13">
      <c r="A29" s="175"/>
      <c r="B29" s="176" t="s">
        <v>612</v>
      </c>
      <c r="C29" s="148" t="s">
        <v>525</v>
      </c>
      <c r="D29" s="148"/>
      <c r="E29" s="148" t="s">
        <v>526</v>
      </c>
      <c r="F29" s="148"/>
      <c r="G29" s="148"/>
      <c r="H29" s="148" t="s">
        <v>527</v>
      </c>
      <c r="I29" s="148"/>
      <c r="J29" s="148"/>
      <c r="K29" s="148"/>
      <c r="L29" s="148" t="s">
        <v>528</v>
      </c>
      <c r="M29" s="148"/>
    </row>
    <row r="30" ht="46.2" customHeight="1" spans="1:13">
      <c r="A30" s="175"/>
      <c r="B30" s="177"/>
      <c r="C30" s="148" t="s">
        <v>688</v>
      </c>
      <c r="D30" s="148"/>
      <c r="E30" s="148" t="s">
        <v>530</v>
      </c>
      <c r="F30" s="148"/>
      <c r="G30" s="148"/>
      <c r="H30" s="28" t="s">
        <v>689</v>
      </c>
      <c r="I30" s="28"/>
      <c r="J30" s="28"/>
      <c r="K30" s="28"/>
      <c r="L30" s="26" t="s">
        <v>690</v>
      </c>
      <c r="M30" s="27"/>
    </row>
    <row r="31" ht="19.2" customHeight="1" spans="1:13">
      <c r="A31" s="175"/>
      <c r="B31" s="177"/>
      <c r="C31" s="148"/>
      <c r="D31" s="148"/>
      <c r="E31" s="148" t="s">
        <v>533</v>
      </c>
      <c r="F31" s="148"/>
      <c r="G31" s="148"/>
      <c r="H31" s="28" t="s">
        <v>691</v>
      </c>
      <c r="I31" s="28"/>
      <c r="J31" s="28"/>
      <c r="K31" s="28"/>
      <c r="L31" s="26" t="s">
        <v>692</v>
      </c>
      <c r="M31" s="27"/>
    </row>
    <row r="32" ht="31.2" customHeight="1" spans="1:13">
      <c r="A32" s="175"/>
      <c r="B32" s="177"/>
      <c r="C32" s="148"/>
      <c r="D32" s="148"/>
      <c r="E32" s="148" t="s">
        <v>536</v>
      </c>
      <c r="F32" s="148"/>
      <c r="G32" s="148"/>
      <c r="H32" s="28" t="s">
        <v>693</v>
      </c>
      <c r="I32" s="28"/>
      <c r="J32" s="28"/>
      <c r="K32" s="28"/>
      <c r="L32" s="26" t="s">
        <v>694</v>
      </c>
      <c r="M32" s="27"/>
    </row>
    <row r="33" ht="43.2" customHeight="1" spans="1:13">
      <c r="A33" s="175"/>
      <c r="B33" s="177"/>
      <c r="C33" s="148"/>
      <c r="D33" s="148"/>
      <c r="E33" s="152" t="s">
        <v>539</v>
      </c>
      <c r="F33" s="178"/>
      <c r="G33" s="153"/>
      <c r="H33" s="179" t="s">
        <v>540</v>
      </c>
      <c r="I33" s="191"/>
      <c r="J33" s="191"/>
      <c r="K33" s="192"/>
      <c r="L33" s="152" t="s">
        <v>695</v>
      </c>
      <c r="M33" s="153"/>
    </row>
    <row r="34" ht="17.4" customHeight="1" spans="1:13">
      <c r="A34" s="175"/>
      <c r="B34" s="177"/>
      <c r="C34" s="148"/>
      <c r="D34" s="148"/>
      <c r="E34" s="158"/>
      <c r="F34" s="141"/>
      <c r="G34" s="159"/>
      <c r="H34" s="180"/>
      <c r="I34" s="193"/>
      <c r="J34" s="193"/>
      <c r="K34" s="194"/>
      <c r="L34" s="158"/>
      <c r="M34" s="159"/>
    </row>
    <row r="35" ht="21" customHeight="1" spans="1:13">
      <c r="A35" s="175"/>
      <c r="B35" s="177"/>
      <c r="C35" s="148" t="s">
        <v>525</v>
      </c>
      <c r="D35" s="148"/>
      <c r="E35" s="148" t="s">
        <v>526</v>
      </c>
      <c r="F35" s="148"/>
      <c r="G35" s="148"/>
      <c r="H35" s="148" t="s">
        <v>527</v>
      </c>
      <c r="I35" s="148"/>
      <c r="J35" s="148"/>
      <c r="K35" s="148"/>
      <c r="L35" s="148" t="s">
        <v>528</v>
      </c>
      <c r="M35" s="148"/>
    </row>
    <row r="36" s="137" customFormat="1" ht="41.4" customHeight="1" spans="1:13">
      <c r="A36" s="175"/>
      <c r="B36" s="177"/>
      <c r="C36" s="148" t="s">
        <v>688</v>
      </c>
      <c r="D36" s="148"/>
      <c r="E36" s="161" t="s">
        <v>543</v>
      </c>
      <c r="F36" s="161"/>
      <c r="G36" s="161"/>
      <c r="H36" s="28" t="s">
        <v>696</v>
      </c>
      <c r="I36" s="28"/>
      <c r="J36" s="28"/>
      <c r="K36" s="28"/>
      <c r="L36" s="195" t="s">
        <v>697</v>
      </c>
      <c r="M36" s="196"/>
    </row>
    <row r="37" s="137" customFormat="1" ht="63.6" customHeight="1" spans="1:13">
      <c r="A37" s="175"/>
      <c r="B37" s="177"/>
      <c r="C37" s="148"/>
      <c r="D37" s="148"/>
      <c r="E37" s="161" t="s">
        <v>546</v>
      </c>
      <c r="F37" s="161"/>
      <c r="G37" s="161"/>
      <c r="H37" s="28" t="s">
        <v>698</v>
      </c>
      <c r="I37" s="28"/>
      <c r="J37" s="28"/>
      <c r="K37" s="28"/>
      <c r="L37" s="195" t="s">
        <v>699</v>
      </c>
      <c r="M37" s="196"/>
    </row>
    <row r="38" s="137" customFormat="1" ht="51.6" customHeight="1" spans="1:13">
      <c r="A38" s="175"/>
      <c r="B38" s="177"/>
      <c r="C38" s="148"/>
      <c r="D38" s="148"/>
      <c r="E38" s="161" t="s">
        <v>549</v>
      </c>
      <c r="F38" s="161"/>
      <c r="G38" s="161"/>
      <c r="H38" s="28" t="s">
        <v>700</v>
      </c>
      <c r="I38" s="28"/>
      <c r="J38" s="28"/>
      <c r="K38" s="28"/>
      <c r="L38" s="195" t="s">
        <v>701</v>
      </c>
      <c r="M38" s="196"/>
    </row>
    <row r="39" s="137" customFormat="1" ht="56.4" customHeight="1" spans="1:13">
      <c r="A39" s="175"/>
      <c r="B39" s="177"/>
      <c r="C39" s="148"/>
      <c r="D39" s="148"/>
      <c r="E39" s="161" t="s">
        <v>551</v>
      </c>
      <c r="F39" s="161"/>
      <c r="G39" s="161"/>
      <c r="H39" s="28" t="s">
        <v>702</v>
      </c>
      <c r="I39" s="28"/>
      <c r="J39" s="28"/>
      <c r="K39" s="28"/>
      <c r="L39" s="195" t="s">
        <v>703</v>
      </c>
      <c r="M39" s="196"/>
    </row>
    <row r="40" ht="31.95" customHeight="1" spans="1:13">
      <c r="A40" s="175"/>
      <c r="B40" s="177"/>
      <c r="C40" s="148"/>
      <c r="D40" s="148"/>
      <c r="E40" s="152" t="s">
        <v>554</v>
      </c>
      <c r="F40" s="181"/>
      <c r="G40" s="182"/>
      <c r="H40" s="179" t="s">
        <v>555</v>
      </c>
      <c r="I40" s="191"/>
      <c r="J40" s="191"/>
      <c r="K40" s="192"/>
      <c r="L40" s="197" t="s">
        <v>704</v>
      </c>
      <c r="M40" s="198"/>
    </row>
    <row r="41" ht="12.6" customHeight="1" spans="1:13">
      <c r="A41" s="175"/>
      <c r="B41" s="177"/>
      <c r="C41" s="148"/>
      <c r="D41" s="148"/>
      <c r="E41" s="183"/>
      <c r="F41" s="184"/>
      <c r="G41" s="185"/>
      <c r="H41" s="180"/>
      <c r="I41" s="193"/>
      <c r="J41" s="193"/>
      <c r="K41" s="194"/>
      <c r="L41" s="199"/>
      <c r="M41" s="200"/>
    </row>
    <row r="42" ht="24.6" customHeight="1" spans="1:13">
      <c r="A42" s="162" t="s">
        <v>628</v>
      </c>
      <c r="B42" s="162"/>
      <c r="C42" s="162"/>
      <c r="D42" s="186" t="s">
        <v>629</v>
      </c>
      <c r="E42" s="187"/>
      <c r="F42" s="187"/>
      <c r="G42" s="187"/>
      <c r="H42" s="187"/>
      <c r="I42" s="187"/>
      <c r="J42" s="187"/>
      <c r="K42" s="187"/>
      <c r="L42" s="187"/>
      <c r="M42" s="146"/>
    </row>
    <row r="43" ht="29.4" customHeight="1" spans="1:13">
      <c r="A43" s="162" t="s">
        <v>665</v>
      </c>
      <c r="B43" s="162"/>
      <c r="C43" s="162"/>
      <c r="D43" s="188" t="s">
        <v>666</v>
      </c>
      <c r="E43" s="189"/>
      <c r="F43" s="189"/>
      <c r="G43" s="189"/>
      <c r="H43" s="189"/>
      <c r="I43" s="189"/>
      <c r="J43" s="189"/>
      <c r="K43" s="189"/>
      <c r="L43" s="189"/>
      <c r="M43" s="201"/>
    </row>
  </sheetData>
  <mergeCells count="127">
    <mergeCell ref="A1:M1"/>
    <mergeCell ref="A2:M2"/>
    <mergeCell ref="A3:D3"/>
    <mergeCell ref="E3:G3"/>
    <mergeCell ref="I3:L3"/>
    <mergeCell ref="B4:C4"/>
    <mergeCell ref="D4:M4"/>
    <mergeCell ref="B5:C5"/>
    <mergeCell ref="D5:M5"/>
    <mergeCell ref="B6:C6"/>
    <mergeCell ref="D6:F6"/>
    <mergeCell ref="G6:I6"/>
    <mergeCell ref="J6:M6"/>
    <mergeCell ref="B7:C7"/>
    <mergeCell ref="D7:F7"/>
    <mergeCell ref="G7:I7"/>
    <mergeCell ref="J7:M7"/>
    <mergeCell ref="B8:C8"/>
    <mergeCell ref="D8:F8"/>
    <mergeCell ref="G8:I8"/>
    <mergeCell ref="J8:M8"/>
    <mergeCell ref="B9:C9"/>
    <mergeCell ref="D9:M9"/>
    <mergeCell ref="B10:C10"/>
    <mergeCell ref="D10:M10"/>
    <mergeCell ref="B11:C11"/>
    <mergeCell ref="D11:M11"/>
    <mergeCell ref="D12:E12"/>
    <mergeCell ref="F12:I12"/>
    <mergeCell ref="J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H18"/>
    <mergeCell ref="I18:K18"/>
    <mergeCell ref="L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A24:C24"/>
    <mergeCell ref="D24:M24"/>
    <mergeCell ref="C25:G25"/>
    <mergeCell ref="H25:J25"/>
    <mergeCell ref="K25:M25"/>
    <mergeCell ref="C26:G26"/>
    <mergeCell ref="H26:J26"/>
    <mergeCell ref="K26:M26"/>
    <mergeCell ref="C27:M27"/>
    <mergeCell ref="C28:M28"/>
    <mergeCell ref="C29:D29"/>
    <mergeCell ref="E29:G29"/>
    <mergeCell ref="H29:K29"/>
    <mergeCell ref="L29:M29"/>
    <mergeCell ref="E30:G30"/>
    <mergeCell ref="H30:K30"/>
    <mergeCell ref="L30:M30"/>
    <mergeCell ref="E31:G31"/>
    <mergeCell ref="H31:K31"/>
    <mergeCell ref="L31:M31"/>
    <mergeCell ref="E32:G32"/>
    <mergeCell ref="H32:K32"/>
    <mergeCell ref="L32:M32"/>
    <mergeCell ref="C35:D35"/>
    <mergeCell ref="E35:G35"/>
    <mergeCell ref="H35:K35"/>
    <mergeCell ref="L35:M35"/>
    <mergeCell ref="E36:G36"/>
    <mergeCell ref="H36:K36"/>
    <mergeCell ref="L36:M36"/>
    <mergeCell ref="E37:G37"/>
    <mergeCell ref="H37:K37"/>
    <mergeCell ref="L37:M37"/>
    <mergeCell ref="E38:G38"/>
    <mergeCell ref="H38:K38"/>
    <mergeCell ref="L38:M38"/>
    <mergeCell ref="E39:G39"/>
    <mergeCell ref="H39:K39"/>
    <mergeCell ref="L39:M39"/>
    <mergeCell ref="A42:C42"/>
    <mergeCell ref="D42:M42"/>
    <mergeCell ref="A43:C43"/>
    <mergeCell ref="D43:M43"/>
    <mergeCell ref="A4:A11"/>
    <mergeCell ref="A12:A23"/>
    <mergeCell ref="A27:A41"/>
    <mergeCell ref="B29:B41"/>
    <mergeCell ref="E40:G41"/>
    <mergeCell ref="H40:K41"/>
    <mergeCell ref="L40:M41"/>
    <mergeCell ref="C36:D41"/>
    <mergeCell ref="A25:B26"/>
    <mergeCell ref="C30:D34"/>
    <mergeCell ref="E33:G34"/>
    <mergeCell ref="H33:K34"/>
    <mergeCell ref="L33:M34"/>
    <mergeCell ref="B18:C23"/>
    <mergeCell ref="B12:C17"/>
  </mergeCells>
  <pageMargins left="0.75" right="0.75" top="1" bottom="1" header="0.5" footer="0.5"/>
  <pageSetup paperSize="9" orientation="portrait"/>
  <headerFooter alignWithMargins="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D11" sqref="D11:M11"/>
    </sheetView>
  </sheetViews>
  <sheetFormatPr defaultColWidth="9.62222222222222" defaultRowHeight="11.25"/>
  <cols>
    <col min="1" max="1" width="7" style="72" customWidth="1"/>
    <col min="2" max="2" width="16.3777777777778" style="72" customWidth="1"/>
    <col min="3" max="3" width="7.62222222222222" style="72" customWidth="1"/>
    <col min="4" max="10" width="9.62222222222222" style="72"/>
    <col min="11" max="11" width="1.12222222222222" style="72" customWidth="1"/>
    <col min="12" max="12" width="18.3777777777778" style="72" customWidth="1"/>
    <col min="13" max="13" width="8.87777777777778" style="72" customWidth="1"/>
    <col min="14" max="16384" width="9.62222222222222" style="72"/>
  </cols>
  <sheetData>
    <row r="1" ht="12" customHeight="1" spans="13:13">
      <c r="M1" s="111" t="s">
        <v>561</v>
      </c>
    </row>
    <row r="2" ht="28.2" customHeight="1" spans="1:13">
      <c r="A2" s="73" t="s">
        <v>705</v>
      </c>
      <c r="B2" s="73"/>
      <c r="C2" s="73"/>
      <c r="D2" s="73"/>
      <c r="E2" s="73"/>
      <c r="F2" s="73"/>
      <c r="G2" s="73"/>
      <c r="H2" s="73"/>
      <c r="I2" s="73"/>
      <c r="J2" s="73"/>
      <c r="K2" s="73"/>
      <c r="L2" s="73"/>
      <c r="M2" s="73"/>
    </row>
    <row r="3" ht="20.4" customHeight="1" spans="1:13">
      <c r="A3" s="74" t="s">
        <v>563</v>
      </c>
      <c r="B3" s="74"/>
      <c r="C3" s="74"/>
      <c r="D3" s="74"/>
      <c r="E3" s="74"/>
      <c r="F3" s="74"/>
      <c r="G3" s="74"/>
      <c r="H3" s="74"/>
      <c r="I3" s="74"/>
      <c r="J3" s="74"/>
      <c r="K3" s="74"/>
      <c r="L3" s="74"/>
      <c r="M3" s="74"/>
    </row>
    <row r="4" ht="31.2" customHeight="1" spans="1:13">
      <c r="A4" s="75" t="s">
        <v>642</v>
      </c>
      <c r="B4" s="75"/>
      <c r="C4" s="75"/>
      <c r="D4" s="75"/>
      <c r="E4" s="75"/>
      <c r="F4" s="76"/>
      <c r="G4" s="76"/>
      <c r="H4" s="76"/>
      <c r="I4" s="112" t="s">
        <v>643</v>
      </c>
      <c r="J4" s="112"/>
      <c r="K4" s="112"/>
      <c r="L4" s="112"/>
      <c r="M4" s="76"/>
    </row>
    <row r="5" ht="15.6" customHeight="1" spans="1:13">
      <c r="A5" s="77" t="s">
        <v>566</v>
      </c>
      <c r="B5" s="78" t="s">
        <v>313</v>
      </c>
      <c r="C5" s="79"/>
      <c r="D5" s="15" t="s">
        <v>706</v>
      </c>
      <c r="E5" s="15"/>
      <c r="F5" s="15"/>
      <c r="G5" s="15"/>
      <c r="H5" s="15"/>
      <c r="I5" s="15"/>
      <c r="J5" s="15"/>
      <c r="K5" s="15"/>
      <c r="L5" s="15"/>
      <c r="M5" s="15"/>
    </row>
    <row r="6" ht="15.6" customHeight="1" spans="1:13">
      <c r="A6" s="77"/>
      <c r="B6" s="78" t="s">
        <v>568</v>
      </c>
      <c r="C6" s="79"/>
      <c r="D6" s="15" t="s">
        <v>707</v>
      </c>
      <c r="E6" s="15"/>
      <c r="F6" s="15"/>
      <c r="G6" s="15"/>
      <c r="H6" s="15"/>
      <c r="I6" s="15"/>
      <c r="J6" s="15"/>
      <c r="K6" s="15"/>
      <c r="L6" s="15"/>
      <c r="M6" s="15"/>
    </row>
    <row r="7" ht="15.6" customHeight="1" spans="1:13">
      <c r="A7" s="77"/>
      <c r="B7" s="80" t="s">
        <v>571</v>
      </c>
      <c r="C7" s="80"/>
      <c r="D7" s="81" t="s">
        <v>501</v>
      </c>
      <c r="E7" s="81"/>
      <c r="F7" s="81"/>
      <c r="G7" s="15" t="s">
        <v>573</v>
      </c>
      <c r="H7" s="15"/>
      <c r="I7" s="15"/>
      <c r="J7" s="15" t="s">
        <v>708</v>
      </c>
      <c r="K7" s="15"/>
      <c r="L7" s="15"/>
      <c r="M7" s="15"/>
    </row>
    <row r="8" ht="14.25" spans="1:13">
      <c r="A8" s="77"/>
      <c r="B8" s="80" t="s">
        <v>575</v>
      </c>
      <c r="C8" s="80"/>
      <c r="D8" s="113" t="s">
        <v>646</v>
      </c>
      <c r="E8" s="113"/>
      <c r="F8" s="113"/>
      <c r="G8" s="15" t="s">
        <v>504</v>
      </c>
      <c r="H8" s="15"/>
      <c r="I8" s="15"/>
      <c r="J8" s="136" t="s">
        <v>647</v>
      </c>
      <c r="K8" s="136"/>
      <c r="L8" s="136"/>
      <c r="M8" s="136"/>
    </row>
    <row r="9" ht="15.6" customHeight="1" spans="1:13">
      <c r="A9" s="77"/>
      <c r="B9" s="80" t="s">
        <v>648</v>
      </c>
      <c r="C9" s="80"/>
      <c r="D9" s="14" t="s">
        <v>709</v>
      </c>
      <c r="E9" s="14"/>
      <c r="F9" s="14"/>
      <c r="G9" s="15" t="s">
        <v>504</v>
      </c>
      <c r="H9" s="15"/>
      <c r="I9" s="15"/>
      <c r="J9" s="61">
        <v>13874088798</v>
      </c>
      <c r="K9" s="61"/>
      <c r="L9" s="61"/>
      <c r="M9" s="61"/>
    </row>
    <row r="10" ht="46.95" customHeight="1" spans="1:13">
      <c r="A10" s="77"/>
      <c r="B10" s="78" t="s">
        <v>580</v>
      </c>
      <c r="C10" s="79"/>
      <c r="D10" s="107" t="s">
        <v>710</v>
      </c>
      <c r="E10" s="108"/>
      <c r="F10" s="108"/>
      <c r="G10" s="108"/>
      <c r="H10" s="108"/>
      <c r="I10" s="108"/>
      <c r="J10" s="108"/>
      <c r="K10" s="108"/>
      <c r="L10" s="108"/>
      <c r="M10" s="114"/>
    </row>
    <row r="11" ht="50.1" customHeight="1" spans="1:13">
      <c r="A11" s="77"/>
      <c r="B11" s="78" t="s">
        <v>582</v>
      </c>
      <c r="C11" s="79"/>
      <c r="D11" s="28" t="s">
        <v>583</v>
      </c>
      <c r="E11" s="28"/>
      <c r="F11" s="28"/>
      <c r="G11" s="28"/>
      <c r="H11" s="28"/>
      <c r="I11" s="28"/>
      <c r="J11" s="28"/>
      <c r="K11" s="28"/>
      <c r="L11" s="28"/>
      <c r="M11" s="28"/>
    </row>
    <row r="12" ht="39" customHeight="1" spans="1:13">
      <c r="A12" s="77"/>
      <c r="B12" s="78" t="s">
        <v>584</v>
      </c>
      <c r="C12" s="79"/>
      <c r="D12" s="15" t="s">
        <v>711</v>
      </c>
      <c r="E12" s="15"/>
      <c r="F12" s="15"/>
      <c r="G12" s="15"/>
      <c r="H12" s="15"/>
      <c r="I12" s="15"/>
      <c r="J12" s="15"/>
      <c r="K12" s="15"/>
      <c r="L12" s="15"/>
      <c r="M12" s="15"/>
    </row>
    <row r="13" ht="15.6" customHeight="1" spans="1:13">
      <c r="A13" s="77" t="s">
        <v>585</v>
      </c>
      <c r="B13" s="86" t="s">
        <v>586</v>
      </c>
      <c r="C13" s="87"/>
      <c r="D13" s="88" t="s">
        <v>587</v>
      </c>
      <c r="E13" s="88"/>
      <c r="F13" s="88" t="s">
        <v>588</v>
      </c>
      <c r="G13" s="88"/>
      <c r="H13" s="88"/>
      <c r="I13" s="88"/>
      <c r="J13" s="88" t="s">
        <v>589</v>
      </c>
      <c r="K13" s="88"/>
      <c r="L13" s="88"/>
      <c r="M13" s="88"/>
    </row>
    <row r="14" ht="15.6" customHeight="1" spans="1:13">
      <c r="A14" s="77"/>
      <c r="B14" s="89"/>
      <c r="C14" s="90"/>
      <c r="D14" s="15" t="s">
        <v>590</v>
      </c>
      <c r="E14" s="15"/>
      <c r="F14" s="15">
        <v>95</v>
      </c>
      <c r="G14" s="15"/>
      <c r="H14" s="15"/>
      <c r="I14" s="15"/>
      <c r="J14" s="15">
        <v>170</v>
      </c>
      <c r="K14" s="15"/>
      <c r="L14" s="15"/>
      <c r="M14" s="15"/>
    </row>
    <row r="15" ht="15.6" customHeight="1" spans="1:13">
      <c r="A15" s="77"/>
      <c r="B15" s="89"/>
      <c r="C15" s="90"/>
      <c r="D15" s="15" t="s">
        <v>591</v>
      </c>
      <c r="E15" s="15"/>
      <c r="F15" s="15">
        <v>95</v>
      </c>
      <c r="G15" s="15"/>
      <c r="H15" s="15"/>
      <c r="I15" s="15"/>
      <c r="J15" s="15">
        <v>170</v>
      </c>
      <c r="K15" s="15"/>
      <c r="L15" s="15"/>
      <c r="M15" s="15"/>
    </row>
    <row r="16" ht="15.6" customHeight="1" spans="1:13">
      <c r="A16" s="77"/>
      <c r="B16" s="89"/>
      <c r="C16" s="90"/>
      <c r="D16" s="15" t="s">
        <v>592</v>
      </c>
      <c r="E16" s="15"/>
      <c r="F16" s="15"/>
      <c r="G16" s="15"/>
      <c r="H16" s="15"/>
      <c r="I16" s="15"/>
      <c r="J16" s="15"/>
      <c r="K16" s="15"/>
      <c r="L16" s="15"/>
      <c r="M16" s="15"/>
    </row>
    <row r="17" ht="14.25" spans="1:13">
      <c r="A17" s="77"/>
      <c r="B17" s="89"/>
      <c r="C17" s="90"/>
      <c r="D17" s="15" t="s">
        <v>593</v>
      </c>
      <c r="E17" s="15"/>
      <c r="F17" s="15"/>
      <c r="G17" s="15"/>
      <c r="H17" s="15"/>
      <c r="I17" s="15"/>
      <c r="J17" s="15"/>
      <c r="K17" s="15"/>
      <c r="L17" s="15"/>
      <c r="M17" s="15"/>
    </row>
    <row r="18" ht="14.25" spans="1:13">
      <c r="A18" s="77"/>
      <c r="B18" s="91"/>
      <c r="C18" s="92"/>
      <c r="D18" s="15" t="s">
        <v>594</v>
      </c>
      <c r="E18" s="15"/>
      <c r="F18" s="15"/>
      <c r="G18" s="15"/>
      <c r="H18" s="15"/>
      <c r="I18" s="15"/>
      <c r="J18" s="15"/>
      <c r="K18" s="15"/>
      <c r="L18" s="15"/>
      <c r="M18" s="15"/>
    </row>
    <row r="19" ht="14.25" spans="1:13">
      <c r="A19" s="77"/>
      <c r="B19" s="86" t="s">
        <v>595</v>
      </c>
      <c r="C19" s="87"/>
      <c r="D19" s="15" t="s">
        <v>587</v>
      </c>
      <c r="E19" s="15"/>
      <c r="F19" s="93" t="s">
        <v>596</v>
      </c>
      <c r="G19" s="93"/>
      <c r="H19" s="93"/>
      <c r="I19" s="93" t="s">
        <v>597</v>
      </c>
      <c r="J19" s="93"/>
      <c r="K19" s="93"/>
      <c r="L19" s="93" t="s">
        <v>598</v>
      </c>
      <c r="M19" s="93"/>
    </row>
    <row r="20" ht="14.25" spans="1:13">
      <c r="A20" s="77"/>
      <c r="B20" s="89"/>
      <c r="C20" s="90"/>
      <c r="D20" s="15" t="s">
        <v>590</v>
      </c>
      <c r="E20" s="15"/>
      <c r="F20" s="15">
        <v>95</v>
      </c>
      <c r="G20" s="15"/>
      <c r="H20" s="15"/>
      <c r="I20" s="15">
        <v>170</v>
      </c>
      <c r="J20" s="15"/>
      <c r="K20" s="15"/>
      <c r="L20" s="15"/>
      <c r="M20" s="15"/>
    </row>
    <row r="21" ht="14.25" spans="1:13">
      <c r="A21" s="77"/>
      <c r="B21" s="89"/>
      <c r="C21" s="90"/>
      <c r="D21" s="15" t="s">
        <v>599</v>
      </c>
      <c r="E21" s="15"/>
      <c r="F21" s="15">
        <v>57</v>
      </c>
      <c r="G21" s="15"/>
      <c r="H21" s="15"/>
      <c r="I21" s="15">
        <v>102</v>
      </c>
      <c r="J21" s="15"/>
      <c r="K21" s="15"/>
      <c r="L21" s="15"/>
      <c r="M21" s="15"/>
    </row>
    <row r="22" ht="14.25" spans="1:13">
      <c r="A22" s="77"/>
      <c r="B22" s="89"/>
      <c r="C22" s="90"/>
      <c r="D22" s="28" t="s">
        <v>600</v>
      </c>
      <c r="E22" s="28"/>
      <c r="F22" s="15">
        <v>38</v>
      </c>
      <c r="G22" s="15"/>
      <c r="H22" s="15"/>
      <c r="I22" s="15">
        <v>58</v>
      </c>
      <c r="J22" s="15"/>
      <c r="K22" s="15"/>
      <c r="L22" s="15"/>
      <c r="M22" s="15"/>
    </row>
    <row r="23" ht="159.9" customHeight="1" spans="1:13">
      <c r="A23" s="94" t="s">
        <v>601</v>
      </c>
      <c r="B23" s="94"/>
      <c r="C23" s="94"/>
      <c r="D23" s="15" t="s">
        <v>712</v>
      </c>
      <c r="E23" s="15"/>
      <c r="F23" s="15"/>
      <c r="G23" s="15"/>
      <c r="H23" s="15"/>
      <c r="I23" s="15"/>
      <c r="J23" s="15"/>
      <c r="K23" s="15"/>
      <c r="L23" s="15"/>
      <c r="M23" s="15"/>
    </row>
    <row r="24" ht="14.25" spans="1:13">
      <c r="A24" s="95" t="s">
        <v>603</v>
      </c>
      <c r="B24" s="96"/>
      <c r="C24" s="97" t="s">
        <v>604</v>
      </c>
      <c r="D24" s="97"/>
      <c r="E24" s="97"/>
      <c r="F24" s="97"/>
      <c r="G24" s="97"/>
      <c r="H24" s="88" t="s">
        <v>605</v>
      </c>
      <c r="I24" s="88"/>
      <c r="J24" s="88"/>
      <c r="K24" s="88" t="s">
        <v>606</v>
      </c>
      <c r="L24" s="88"/>
      <c r="M24" s="88"/>
    </row>
    <row r="25" ht="14.25" spans="1:13">
      <c r="A25" s="98"/>
      <c r="B25" s="99"/>
      <c r="C25" s="100"/>
      <c r="D25" s="100"/>
      <c r="E25" s="100"/>
      <c r="F25" s="100"/>
      <c r="G25" s="100"/>
      <c r="H25" s="101">
        <v>44562</v>
      </c>
      <c r="I25" s="15"/>
      <c r="J25" s="15"/>
      <c r="K25" s="101">
        <v>44926</v>
      </c>
      <c r="L25" s="15"/>
      <c r="M25" s="15"/>
    </row>
    <row r="26" ht="24" customHeight="1" spans="1:13">
      <c r="A26" s="102" t="s">
        <v>607</v>
      </c>
      <c r="B26" s="116" t="s">
        <v>608</v>
      </c>
      <c r="C26" s="14" t="s">
        <v>713</v>
      </c>
      <c r="D26" s="14"/>
      <c r="E26" s="14"/>
      <c r="F26" s="14"/>
      <c r="G26" s="14"/>
      <c r="H26" s="14"/>
      <c r="I26" s="14"/>
      <c r="J26" s="14"/>
      <c r="K26" s="14"/>
      <c r="L26" s="14"/>
      <c r="M26" s="14"/>
    </row>
    <row r="27" ht="24" customHeight="1" spans="1:13">
      <c r="A27" s="102"/>
      <c r="B27" s="117" t="s">
        <v>610</v>
      </c>
      <c r="C27" s="14" t="s">
        <v>714</v>
      </c>
      <c r="D27" s="14"/>
      <c r="E27" s="14"/>
      <c r="F27" s="14"/>
      <c r="G27" s="14"/>
      <c r="H27" s="14"/>
      <c r="I27" s="14"/>
      <c r="J27" s="14"/>
      <c r="K27" s="14"/>
      <c r="L27" s="14"/>
      <c r="M27" s="14"/>
    </row>
    <row r="28" ht="42" customHeight="1" spans="1:13">
      <c r="A28" s="102"/>
      <c r="B28" s="105" t="s">
        <v>612</v>
      </c>
      <c r="C28" s="14" t="s">
        <v>525</v>
      </c>
      <c r="D28" s="14"/>
      <c r="E28" s="14" t="s">
        <v>526</v>
      </c>
      <c r="F28" s="14"/>
      <c r="G28" s="14"/>
      <c r="H28" s="14" t="s">
        <v>527</v>
      </c>
      <c r="I28" s="14"/>
      <c r="J28" s="14"/>
      <c r="K28" s="14"/>
      <c r="L28" s="14" t="s">
        <v>528</v>
      </c>
      <c r="M28" s="14"/>
    </row>
    <row r="29" ht="61" customHeight="1" spans="1:13">
      <c r="A29" s="102"/>
      <c r="B29" s="105"/>
      <c r="C29" s="61" t="s">
        <v>613</v>
      </c>
      <c r="D29" s="61"/>
      <c r="E29" s="14" t="s">
        <v>530</v>
      </c>
      <c r="F29" s="14"/>
      <c r="G29" s="14"/>
      <c r="H29" s="52" t="s">
        <v>614</v>
      </c>
      <c r="I29" s="52"/>
      <c r="J29" s="52"/>
      <c r="K29" s="52"/>
      <c r="L29" s="68" t="s">
        <v>715</v>
      </c>
      <c r="M29" s="68"/>
    </row>
    <row r="30" ht="42" customHeight="1" spans="1:13">
      <c r="A30" s="102"/>
      <c r="B30" s="105"/>
      <c r="C30" s="61"/>
      <c r="D30" s="61"/>
      <c r="E30" s="14" t="s">
        <v>533</v>
      </c>
      <c r="F30" s="14"/>
      <c r="G30" s="14"/>
      <c r="H30" s="52" t="s">
        <v>615</v>
      </c>
      <c r="I30" s="52"/>
      <c r="J30" s="52"/>
      <c r="K30" s="52"/>
      <c r="L30" s="68" t="s">
        <v>716</v>
      </c>
      <c r="M30" s="68"/>
    </row>
    <row r="31" ht="67" customHeight="1" spans="1:13">
      <c r="A31" s="102"/>
      <c r="B31" s="105"/>
      <c r="C31" s="61"/>
      <c r="D31" s="61"/>
      <c r="E31" s="14" t="s">
        <v>536</v>
      </c>
      <c r="F31" s="14"/>
      <c r="G31" s="14"/>
      <c r="H31" s="52" t="s">
        <v>617</v>
      </c>
      <c r="I31" s="52"/>
      <c r="J31" s="52"/>
      <c r="K31" s="52"/>
      <c r="L31" s="68" t="s">
        <v>717</v>
      </c>
      <c r="M31" s="68"/>
    </row>
    <row r="32" ht="32.1" customHeight="1" spans="1:13">
      <c r="A32" s="102"/>
      <c r="B32" s="105"/>
      <c r="C32" s="61"/>
      <c r="D32" s="61"/>
      <c r="E32" s="106" t="s">
        <v>539</v>
      </c>
      <c r="F32" s="106"/>
      <c r="G32" s="106"/>
      <c r="H32" s="54" t="s">
        <v>540</v>
      </c>
      <c r="I32" s="54"/>
      <c r="J32" s="54"/>
      <c r="K32" s="54"/>
      <c r="L32" s="69" t="s">
        <v>718</v>
      </c>
      <c r="M32" s="69"/>
    </row>
    <row r="33" ht="15.9" customHeight="1" spans="1:13">
      <c r="A33" s="102"/>
      <c r="B33" s="105"/>
      <c r="C33" s="61"/>
      <c r="D33" s="61"/>
      <c r="E33" s="106"/>
      <c r="F33" s="106"/>
      <c r="G33" s="106"/>
      <c r="H33" s="54"/>
      <c r="I33" s="54"/>
      <c r="J33" s="54"/>
      <c r="K33" s="54"/>
      <c r="L33" s="69"/>
      <c r="M33" s="69"/>
    </row>
    <row r="34" ht="42" customHeight="1" spans="1:13">
      <c r="A34" s="102"/>
      <c r="B34" s="105"/>
      <c r="C34" s="14" t="s">
        <v>525</v>
      </c>
      <c r="D34" s="14"/>
      <c r="E34" s="14" t="s">
        <v>526</v>
      </c>
      <c r="F34" s="14"/>
      <c r="G34" s="14"/>
      <c r="H34" s="14" t="s">
        <v>527</v>
      </c>
      <c r="I34" s="14"/>
      <c r="J34" s="14"/>
      <c r="K34" s="14"/>
      <c r="L34" s="14" t="s">
        <v>528</v>
      </c>
      <c r="M34" s="14"/>
    </row>
    <row r="35" ht="60" customHeight="1" spans="1:13">
      <c r="A35" s="102"/>
      <c r="B35" s="105"/>
      <c r="C35" s="61" t="s">
        <v>613</v>
      </c>
      <c r="D35" s="61"/>
      <c r="E35" s="14" t="s">
        <v>543</v>
      </c>
      <c r="F35" s="14"/>
      <c r="G35" s="14"/>
      <c r="H35" s="52" t="s">
        <v>719</v>
      </c>
      <c r="I35" s="52"/>
      <c r="J35" s="52"/>
      <c r="K35" s="52"/>
      <c r="L35" s="68" t="s">
        <v>720</v>
      </c>
      <c r="M35" s="68"/>
    </row>
    <row r="36" ht="64" customHeight="1" spans="1:13">
      <c r="A36" s="102"/>
      <c r="B36" s="105"/>
      <c r="C36" s="61"/>
      <c r="D36" s="61"/>
      <c r="E36" s="14" t="s">
        <v>546</v>
      </c>
      <c r="F36" s="14"/>
      <c r="G36" s="14"/>
      <c r="H36" s="52" t="s">
        <v>658</v>
      </c>
      <c r="I36" s="52"/>
      <c r="J36" s="52"/>
      <c r="K36" s="52"/>
      <c r="L36" s="68" t="s">
        <v>721</v>
      </c>
      <c r="M36" s="68"/>
    </row>
    <row r="37" ht="67" customHeight="1" spans="1:13">
      <c r="A37" s="102"/>
      <c r="B37" s="105"/>
      <c r="C37" s="61"/>
      <c r="D37" s="61"/>
      <c r="E37" s="14" t="s">
        <v>549</v>
      </c>
      <c r="F37" s="14"/>
      <c r="G37" s="14"/>
      <c r="H37" s="52" t="s">
        <v>660</v>
      </c>
      <c r="I37" s="52"/>
      <c r="J37" s="52"/>
      <c r="K37" s="52"/>
      <c r="L37" s="68" t="s">
        <v>722</v>
      </c>
      <c r="M37" s="68"/>
    </row>
    <row r="38" ht="72.9" customHeight="1" spans="1:13">
      <c r="A38" s="102"/>
      <c r="B38" s="105"/>
      <c r="C38" s="61"/>
      <c r="D38" s="61"/>
      <c r="E38" s="14" t="s">
        <v>551</v>
      </c>
      <c r="F38" s="14"/>
      <c r="G38" s="14"/>
      <c r="H38" s="52" t="s">
        <v>723</v>
      </c>
      <c r="I38" s="52"/>
      <c r="J38" s="52"/>
      <c r="K38" s="52"/>
      <c r="L38" s="68" t="s">
        <v>724</v>
      </c>
      <c r="M38" s="68"/>
    </row>
    <row r="39" ht="33" customHeight="1" spans="1:13">
      <c r="A39" s="102"/>
      <c r="B39" s="105"/>
      <c r="C39" s="61"/>
      <c r="D39" s="61"/>
      <c r="E39" s="118" t="s">
        <v>554</v>
      </c>
      <c r="F39" s="118"/>
      <c r="G39" s="118"/>
      <c r="H39" s="119" t="s">
        <v>555</v>
      </c>
      <c r="I39" s="119"/>
      <c r="J39" s="119"/>
      <c r="K39" s="119"/>
      <c r="L39" s="123" t="s">
        <v>664</v>
      </c>
      <c r="M39" s="123"/>
    </row>
    <row r="40" ht="54" customHeight="1" spans="1:13">
      <c r="A40" s="120" t="s">
        <v>628</v>
      </c>
      <c r="B40" s="120"/>
      <c r="C40" s="120"/>
      <c r="D40" s="121" t="s">
        <v>629</v>
      </c>
      <c r="E40" s="121"/>
      <c r="F40" s="121"/>
      <c r="G40" s="121"/>
      <c r="H40" s="121"/>
      <c r="I40" s="121"/>
      <c r="J40" s="121"/>
      <c r="K40" s="121"/>
      <c r="L40" s="121"/>
      <c r="M40" s="121"/>
    </row>
    <row r="41" ht="62.1" customHeight="1" spans="1:13">
      <c r="A41" s="120" t="s">
        <v>630</v>
      </c>
      <c r="B41" s="120"/>
      <c r="C41" s="120"/>
      <c r="D41" s="122" t="s">
        <v>631</v>
      </c>
      <c r="E41" s="122"/>
      <c r="F41" s="122"/>
      <c r="G41" s="122"/>
      <c r="H41" s="122"/>
      <c r="I41" s="122"/>
      <c r="J41" s="122"/>
      <c r="K41" s="122"/>
      <c r="L41" s="122"/>
      <c r="M41" s="122"/>
    </row>
  </sheetData>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E39:G39"/>
    <mergeCell ref="H39:K39"/>
    <mergeCell ref="L39:M39"/>
    <mergeCell ref="A40:C40"/>
    <mergeCell ref="D40:M40"/>
    <mergeCell ref="A41:C41"/>
    <mergeCell ref="D41:M41"/>
    <mergeCell ref="A5:A12"/>
    <mergeCell ref="A13:A22"/>
    <mergeCell ref="A26:A39"/>
    <mergeCell ref="B28:B39"/>
    <mergeCell ref="E32:G33"/>
    <mergeCell ref="C29:D33"/>
    <mergeCell ref="C35:D39"/>
    <mergeCell ref="A24:B25"/>
    <mergeCell ref="B13:C18"/>
    <mergeCell ref="B19:C22"/>
    <mergeCell ref="H32:K33"/>
    <mergeCell ref="L32:M33"/>
  </mergeCells>
  <pageMargins left="0.75" right="0.75" top="1" bottom="1" header="0.5" footer="0.5"/>
  <pageSetup paperSize="9" orientation="portrait"/>
  <headerFooter alignWithMargins="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A4" sqref="A4:G4"/>
    </sheetView>
  </sheetViews>
  <sheetFormatPr defaultColWidth="8.5" defaultRowHeight="11.25"/>
  <cols>
    <col min="1" max="1" width="8.5" style="72" customWidth="1"/>
    <col min="2" max="2" width="10.1222222222222" style="72" customWidth="1"/>
    <col min="3" max="3" width="12.1222222222222" style="72" customWidth="1"/>
    <col min="4" max="12" width="8.5" style="72" customWidth="1"/>
    <col min="13" max="13" width="38" style="72" customWidth="1"/>
    <col min="14" max="16384" width="8.5" style="72"/>
  </cols>
  <sheetData>
    <row r="1" ht="12" spans="13:13">
      <c r="M1" s="111" t="s">
        <v>561</v>
      </c>
    </row>
    <row r="2" ht="57.9" customHeight="1" spans="1:13">
      <c r="A2" s="135" t="s">
        <v>725</v>
      </c>
      <c r="B2" s="135"/>
      <c r="C2" s="135"/>
      <c r="D2" s="135"/>
      <c r="E2" s="135"/>
      <c r="F2" s="135"/>
      <c r="G2" s="135"/>
      <c r="H2" s="135"/>
      <c r="I2" s="135"/>
      <c r="J2" s="135"/>
      <c r="K2" s="135"/>
      <c r="L2" s="135"/>
      <c r="M2" s="135"/>
    </row>
    <row r="3" ht="20.25" spans="1:13">
      <c r="A3" s="74" t="s">
        <v>563</v>
      </c>
      <c r="B3" s="74"/>
      <c r="C3" s="74"/>
      <c r="D3" s="74"/>
      <c r="E3" s="74"/>
      <c r="F3" s="74"/>
      <c r="G3" s="74"/>
      <c r="H3" s="74"/>
      <c r="I3" s="74"/>
      <c r="J3" s="74"/>
      <c r="K3" s="74"/>
      <c r="L3" s="74"/>
      <c r="M3" s="74"/>
    </row>
    <row r="4" ht="14.25" spans="1:13">
      <c r="A4" s="75" t="s">
        <v>642</v>
      </c>
      <c r="B4" s="75"/>
      <c r="C4" s="75"/>
      <c r="D4" s="75"/>
      <c r="E4" s="75"/>
      <c r="F4" s="75"/>
      <c r="G4" s="75"/>
      <c r="H4" s="76"/>
      <c r="I4" s="112" t="s">
        <v>643</v>
      </c>
      <c r="J4" s="112"/>
      <c r="K4" s="112"/>
      <c r="L4" s="112"/>
      <c r="M4" s="76"/>
    </row>
    <row r="5" ht="14.25" spans="1:13">
      <c r="A5" s="77" t="s">
        <v>566</v>
      </c>
      <c r="B5" s="78" t="s">
        <v>313</v>
      </c>
      <c r="C5" s="79"/>
      <c r="D5" s="15" t="s">
        <v>726</v>
      </c>
      <c r="E5" s="15"/>
      <c r="F5" s="15"/>
      <c r="G5" s="15"/>
      <c r="H5" s="15"/>
      <c r="I5" s="15"/>
      <c r="J5" s="15"/>
      <c r="K5" s="15"/>
      <c r="L5" s="15"/>
      <c r="M5" s="15"/>
    </row>
    <row r="6" ht="14.25" spans="1:13">
      <c r="A6" s="77"/>
      <c r="B6" s="78" t="s">
        <v>568</v>
      </c>
      <c r="C6" s="79"/>
      <c r="D6" s="15" t="s">
        <v>634</v>
      </c>
      <c r="E6" s="15"/>
      <c r="F6" s="15"/>
      <c r="G6" s="15"/>
      <c r="H6" s="15"/>
      <c r="I6" s="15"/>
      <c r="J6" s="15"/>
      <c r="K6" s="15"/>
      <c r="L6" s="15"/>
      <c r="M6" s="15"/>
    </row>
    <row r="7" ht="14.25" spans="1:13">
      <c r="A7" s="77"/>
      <c r="B7" s="80" t="s">
        <v>571</v>
      </c>
      <c r="C7" s="80"/>
      <c r="D7" s="81" t="s">
        <v>501</v>
      </c>
      <c r="E7" s="81"/>
      <c r="F7" s="81"/>
      <c r="G7" s="15" t="s">
        <v>573</v>
      </c>
      <c r="H7" s="15"/>
      <c r="I7" s="15"/>
      <c r="J7" s="15" t="s">
        <v>574</v>
      </c>
      <c r="K7" s="15"/>
      <c r="L7" s="15"/>
      <c r="M7" s="15"/>
    </row>
    <row r="8" ht="14.25" spans="1:13">
      <c r="A8" s="77"/>
      <c r="B8" s="80" t="s">
        <v>575</v>
      </c>
      <c r="C8" s="80"/>
      <c r="D8" s="113" t="s">
        <v>498</v>
      </c>
      <c r="E8" s="113"/>
      <c r="F8" s="113"/>
      <c r="G8" s="15" t="s">
        <v>504</v>
      </c>
      <c r="H8" s="15"/>
      <c r="I8" s="15"/>
      <c r="J8" s="136" t="s">
        <v>647</v>
      </c>
      <c r="K8" s="136"/>
      <c r="L8" s="136"/>
      <c r="M8" s="136"/>
    </row>
    <row r="9" ht="14.25" spans="1:13">
      <c r="A9" s="77"/>
      <c r="B9" s="80" t="s">
        <v>648</v>
      </c>
      <c r="C9" s="80"/>
      <c r="D9" s="14" t="s">
        <v>709</v>
      </c>
      <c r="E9" s="14"/>
      <c r="F9" s="14"/>
      <c r="G9" s="15" t="s">
        <v>504</v>
      </c>
      <c r="H9" s="15"/>
      <c r="I9" s="15"/>
      <c r="J9" s="61">
        <v>13874088798</v>
      </c>
      <c r="K9" s="61"/>
      <c r="L9" s="61"/>
      <c r="M9" s="61"/>
    </row>
    <row r="10" ht="47.1" customHeight="1" spans="1:13">
      <c r="A10" s="77"/>
      <c r="B10" s="78" t="s">
        <v>580</v>
      </c>
      <c r="C10" s="79"/>
      <c r="D10" s="107" t="s">
        <v>727</v>
      </c>
      <c r="E10" s="108"/>
      <c r="F10" s="108"/>
      <c r="G10" s="108"/>
      <c r="H10" s="108"/>
      <c r="I10" s="108"/>
      <c r="J10" s="108"/>
      <c r="K10" s="108"/>
      <c r="L10" s="108"/>
      <c r="M10" s="114"/>
    </row>
    <row r="11" ht="48" customHeight="1" spans="1:13">
      <c r="A11" s="77"/>
      <c r="B11" s="78" t="s">
        <v>582</v>
      </c>
      <c r="C11" s="79"/>
      <c r="D11" s="28" t="s">
        <v>583</v>
      </c>
      <c r="E11" s="28"/>
      <c r="F11" s="28"/>
      <c r="G11" s="28"/>
      <c r="H11" s="28"/>
      <c r="I11" s="28"/>
      <c r="J11" s="28"/>
      <c r="K11" s="28"/>
      <c r="L11" s="28"/>
      <c r="M11" s="28"/>
    </row>
    <row r="12" ht="33.9" customHeight="1" spans="1:13">
      <c r="A12" s="77"/>
      <c r="B12" s="78" t="s">
        <v>584</v>
      </c>
      <c r="C12" s="79"/>
      <c r="D12" s="15" t="s">
        <v>728</v>
      </c>
      <c r="E12" s="15"/>
      <c r="F12" s="15"/>
      <c r="G12" s="15"/>
      <c r="H12" s="15"/>
      <c r="I12" s="15"/>
      <c r="J12" s="15"/>
      <c r="K12" s="15"/>
      <c r="L12" s="15"/>
      <c r="M12" s="15"/>
    </row>
    <row r="13" ht="14.25" spans="1:13">
      <c r="A13" s="77" t="s">
        <v>585</v>
      </c>
      <c r="B13" s="86" t="s">
        <v>586</v>
      </c>
      <c r="C13" s="87"/>
      <c r="D13" s="88" t="s">
        <v>587</v>
      </c>
      <c r="E13" s="88"/>
      <c r="F13" s="88" t="s">
        <v>588</v>
      </c>
      <c r="G13" s="88"/>
      <c r="H13" s="88"/>
      <c r="I13" s="88"/>
      <c r="J13" s="88" t="s">
        <v>589</v>
      </c>
      <c r="K13" s="88"/>
      <c r="L13" s="88"/>
      <c r="M13" s="88"/>
    </row>
    <row r="14" ht="14.25" spans="1:13">
      <c r="A14" s="77"/>
      <c r="B14" s="89"/>
      <c r="C14" s="90"/>
      <c r="D14" s="15" t="s">
        <v>590</v>
      </c>
      <c r="E14" s="15"/>
      <c r="F14" s="15">
        <v>1000</v>
      </c>
      <c r="G14" s="15"/>
      <c r="H14" s="15"/>
      <c r="I14" s="15"/>
      <c r="J14" s="15">
        <v>1500</v>
      </c>
      <c r="K14" s="15"/>
      <c r="L14" s="15"/>
      <c r="M14" s="15"/>
    </row>
    <row r="15" ht="14.25" spans="1:13">
      <c r="A15" s="77"/>
      <c r="B15" s="89"/>
      <c r="C15" s="90"/>
      <c r="D15" s="15" t="s">
        <v>591</v>
      </c>
      <c r="E15" s="15"/>
      <c r="F15" s="15">
        <v>1000</v>
      </c>
      <c r="G15" s="15"/>
      <c r="H15" s="15"/>
      <c r="I15" s="15"/>
      <c r="J15" s="15">
        <v>1500</v>
      </c>
      <c r="K15" s="15"/>
      <c r="L15" s="15"/>
      <c r="M15" s="15"/>
    </row>
    <row r="16" ht="14.25" spans="1:13">
      <c r="A16" s="77"/>
      <c r="B16" s="89"/>
      <c r="C16" s="90"/>
      <c r="D16" s="15" t="s">
        <v>592</v>
      </c>
      <c r="E16" s="15"/>
      <c r="F16" s="15"/>
      <c r="G16" s="15"/>
      <c r="H16" s="15"/>
      <c r="I16" s="15"/>
      <c r="J16" s="15"/>
      <c r="K16" s="15"/>
      <c r="L16" s="15"/>
      <c r="M16" s="15"/>
    </row>
    <row r="17" ht="14.25" spans="1:13">
      <c r="A17" s="77"/>
      <c r="B17" s="89"/>
      <c r="C17" s="90"/>
      <c r="D17" s="15" t="s">
        <v>593</v>
      </c>
      <c r="E17" s="15"/>
      <c r="F17" s="15"/>
      <c r="G17" s="15"/>
      <c r="H17" s="15"/>
      <c r="I17" s="15"/>
      <c r="J17" s="15"/>
      <c r="K17" s="15"/>
      <c r="L17" s="15"/>
      <c r="M17" s="15"/>
    </row>
    <row r="18" ht="14.25" spans="1:13">
      <c r="A18" s="77"/>
      <c r="B18" s="91"/>
      <c r="C18" s="92"/>
      <c r="D18" s="15" t="s">
        <v>594</v>
      </c>
      <c r="E18" s="15"/>
      <c r="F18" s="15"/>
      <c r="G18" s="15"/>
      <c r="H18" s="15"/>
      <c r="I18" s="15"/>
      <c r="J18" s="15"/>
      <c r="K18" s="15"/>
      <c r="L18" s="15"/>
      <c r="M18" s="15"/>
    </row>
    <row r="19" ht="14.25" spans="1:13">
      <c r="A19" s="77"/>
      <c r="B19" s="86" t="s">
        <v>595</v>
      </c>
      <c r="C19" s="87"/>
      <c r="D19" s="15" t="s">
        <v>587</v>
      </c>
      <c r="E19" s="15"/>
      <c r="F19" s="93" t="s">
        <v>596</v>
      </c>
      <c r="G19" s="93"/>
      <c r="H19" s="93"/>
      <c r="I19" s="93" t="s">
        <v>597</v>
      </c>
      <c r="J19" s="93"/>
      <c r="K19" s="93"/>
      <c r="L19" s="93" t="s">
        <v>598</v>
      </c>
      <c r="M19" s="93"/>
    </row>
    <row r="20" ht="14.25" spans="1:13">
      <c r="A20" s="77"/>
      <c r="B20" s="89"/>
      <c r="C20" s="90"/>
      <c r="D20" s="15" t="s">
        <v>590</v>
      </c>
      <c r="E20" s="15"/>
      <c r="F20" s="15">
        <v>1000</v>
      </c>
      <c r="G20" s="15"/>
      <c r="H20" s="15"/>
      <c r="I20" s="15">
        <v>1500</v>
      </c>
      <c r="J20" s="15"/>
      <c r="K20" s="15"/>
      <c r="L20" s="28"/>
      <c r="M20" s="28"/>
    </row>
    <row r="21" ht="14.25" spans="1:13">
      <c r="A21" s="77"/>
      <c r="B21" s="89"/>
      <c r="C21" s="90"/>
      <c r="D21" s="15" t="s">
        <v>599</v>
      </c>
      <c r="E21" s="15"/>
      <c r="F21" s="15">
        <v>600</v>
      </c>
      <c r="G21" s="15"/>
      <c r="H21" s="15"/>
      <c r="I21" s="15">
        <v>900</v>
      </c>
      <c r="J21" s="15"/>
      <c r="K21" s="15"/>
      <c r="L21" s="28"/>
      <c r="M21" s="28"/>
    </row>
    <row r="22" ht="14.25" spans="1:13">
      <c r="A22" s="77"/>
      <c r="B22" s="89"/>
      <c r="C22" s="90"/>
      <c r="D22" s="28" t="s">
        <v>600</v>
      </c>
      <c r="E22" s="28"/>
      <c r="F22" s="15">
        <v>400</v>
      </c>
      <c r="G22" s="15"/>
      <c r="H22" s="15"/>
      <c r="I22" s="15">
        <v>600</v>
      </c>
      <c r="J22" s="15"/>
      <c r="K22" s="15"/>
      <c r="L22" s="28"/>
      <c r="M22" s="28"/>
    </row>
    <row r="23" ht="126" customHeight="1" spans="1:13">
      <c r="A23" s="94" t="s">
        <v>601</v>
      </c>
      <c r="B23" s="94"/>
      <c r="C23" s="94"/>
      <c r="D23" s="124" t="s">
        <v>602</v>
      </c>
      <c r="E23" s="15"/>
      <c r="F23" s="15"/>
      <c r="G23" s="15"/>
      <c r="H23" s="15"/>
      <c r="I23" s="15"/>
      <c r="J23" s="15"/>
      <c r="K23" s="15"/>
      <c r="L23" s="15"/>
      <c r="M23" s="15"/>
    </row>
    <row r="24" ht="26.25" customHeight="1" spans="1:13">
      <c r="A24" s="95" t="s">
        <v>603</v>
      </c>
      <c r="B24" s="96"/>
      <c r="C24" s="97" t="s">
        <v>604</v>
      </c>
      <c r="D24" s="97"/>
      <c r="E24" s="97"/>
      <c r="F24" s="97"/>
      <c r="G24" s="97"/>
      <c r="H24" s="88" t="s">
        <v>605</v>
      </c>
      <c r="I24" s="88"/>
      <c r="J24" s="88"/>
      <c r="K24" s="88" t="s">
        <v>606</v>
      </c>
      <c r="L24" s="88"/>
      <c r="M24" s="88"/>
    </row>
    <row r="25" ht="39.75" customHeight="1" spans="1:13">
      <c r="A25" s="98"/>
      <c r="B25" s="99"/>
      <c r="C25" s="100"/>
      <c r="D25" s="100"/>
      <c r="E25" s="100"/>
      <c r="F25" s="100"/>
      <c r="G25" s="100"/>
      <c r="H25" s="101">
        <v>44562</v>
      </c>
      <c r="I25" s="15"/>
      <c r="J25" s="15"/>
      <c r="K25" s="101">
        <v>44926</v>
      </c>
      <c r="L25" s="15"/>
      <c r="M25" s="15"/>
    </row>
    <row r="26" ht="27" customHeight="1" spans="1:13">
      <c r="A26" s="102" t="s">
        <v>607</v>
      </c>
      <c r="B26" s="103" t="s">
        <v>608</v>
      </c>
      <c r="C26" s="14" t="s">
        <v>729</v>
      </c>
      <c r="D26" s="14"/>
      <c r="E26" s="14"/>
      <c r="F26" s="14"/>
      <c r="G26" s="14"/>
      <c r="H26" s="14"/>
      <c r="I26" s="14"/>
      <c r="J26" s="14"/>
      <c r="K26" s="14"/>
      <c r="L26" s="14"/>
      <c r="M26" s="14"/>
    </row>
    <row r="27" ht="27" customHeight="1" spans="1:13">
      <c r="A27" s="102"/>
      <c r="B27" s="104" t="s">
        <v>610</v>
      </c>
      <c r="C27" s="14" t="s">
        <v>729</v>
      </c>
      <c r="D27" s="14"/>
      <c r="E27" s="14"/>
      <c r="F27" s="14"/>
      <c r="G27" s="14"/>
      <c r="H27" s="14"/>
      <c r="I27" s="14"/>
      <c r="J27" s="14"/>
      <c r="K27" s="14"/>
      <c r="L27" s="14"/>
      <c r="M27" s="14"/>
    </row>
    <row r="28" ht="33.9" customHeight="1" spans="1:13">
      <c r="A28" s="102"/>
      <c r="B28" s="105" t="s">
        <v>612</v>
      </c>
      <c r="C28" s="14" t="s">
        <v>525</v>
      </c>
      <c r="D28" s="14"/>
      <c r="E28" s="14" t="s">
        <v>526</v>
      </c>
      <c r="F28" s="14"/>
      <c r="G28" s="14"/>
      <c r="H28" s="14" t="s">
        <v>527</v>
      </c>
      <c r="I28" s="14"/>
      <c r="J28" s="14"/>
      <c r="K28" s="14"/>
      <c r="L28" s="14" t="s">
        <v>528</v>
      </c>
      <c r="M28" s="14"/>
    </row>
    <row r="29" ht="54.9" customHeight="1" spans="1:13">
      <c r="A29" s="102"/>
      <c r="B29" s="105"/>
      <c r="C29" s="61" t="s">
        <v>613</v>
      </c>
      <c r="D29" s="61"/>
      <c r="E29" s="14" t="s">
        <v>530</v>
      </c>
      <c r="F29" s="14"/>
      <c r="G29" s="14"/>
      <c r="H29" s="52" t="s">
        <v>651</v>
      </c>
      <c r="I29" s="52"/>
      <c r="J29" s="52"/>
      <c r="K29" s="52"/>
      <c r="L29" s="68" t="s">
        <v>730</v>
      </c>
      <c r="M29" s="68"/>
    </row>
    <row r="30" ht="33.9" customHeight="1" spans="1:13">
      <c r="A30" s="102"/>
      <c r="B30" s="105"/>
      <c r="C30" s="61"/>
      <c r="D30" s="61"/>
      <c r="E30" s="14" t="s">
        <v>533</v>
      </c>
      <c r="F30" s="14"/>
      <c r="G30" s="14"/>
      <c r="H30" s="52" t="s">
        <v>615</v>
      </c>
      <c r="I30" s="52"/>
      <c r="J30" s="52"/>
      <c r="K30" s="52"/>
      <c r="L30" s="68"/>
      <c r="M30" s="68"/>
    </row>
    <row r="31" ht="54.9" customHeight="1" spans="1:13">
      <c r="A31" s="102"/>
      <c r="B31" s="105"/>
      <c r="C31" s="61"/>
      <c r="D31" s="61"/>
      <c r="E31" s="14" t="s">
        <v>536</v>
      </c>
      <c r="F31" s="14"/>
      <c r="G31" s="14"/>
      <c r="H31" s="52" t="s">
        <v>617</v>
      </c>
      <c r="I31" s="52"/>
      <c r="J31" s="52"/>
      <c r="K31" s="52"/>
      <c r="L31" s="68" t="s">
        <v>731</v>
      </c>
      <c r="M31" s="68"/>
    </row>
    <row r="32" ht="24" customHeight="1" spans="1:13">
      <c r="A32" s="102"/>
      <c r="B32" s="105"/>
      <c r="C32" s="61"/>
      <c r="D32" s="61"/>
      <c r="E32" s="106" t="s">
        <v>539</v>
      </c>
      <c r="F32" s="106"/>
      <c r="G32" s="106"/>
      <c r="H32" s="54" t="s">
        <v>618</v>
      </c>
      <c r="I32" s="54"/>
      <c r="J32" s="54"/>
      <c r="K32" s="54"/>
      <c r="L32" s="69"/>
      <c r="M32" s="69"/>
    </row>
    <row r="33" ht="15" customHeight="1" spans="1:13">
      <c r="A33" s="102"/>
      <c r="B33" s="105"/>
      <c r="C33" s="61"/>
      <c r="D33" s="61"/>
      <c r="E33" s="106"/>
      <c r="F33" s="106"/>
      <c r="G33" s="106"/>
      <c r="H33" s="54"/>
      <c r="I33" s="54"/>
      <c r="J33" s="54"/>
      <c r="K33" s="54"/>
      <c r="L33" s="69"/>
      <c r="M33" s="69"/>
    </row>
    <row r="34" ht="14.25" spans="1:13">
      <c r="A34" s="102"/>
      <c r="B34" s="105"/>
      <c r="C34" s="14" t="s">
        <v>525</v>
      </c>
      <c r="D34" s="14"/>
      <c r="E34" s="14" t="s">
        <v>526</v>
      </c>
      <c r="F34" s="14"/>
      <c r="G34" s="14"/>
      <c r="H34" s="14" t="s">
        <v>527</v>
      </c>
      <c r="I34" s="14"/>
      <c r="J34" s="14"/>
      <c r="K34" s="14"/>
      <c r="L34" s="14" t="s">
        <v>528</v>
      </c>
      <c r="M34" s="14"/>
    </row>
    <row r="35" ht="66" customHeight="1" spans="1:13">
      <c r="A35" s="102"/>
      <c r="B35" s="105"/>
      <c r="C35" s="61" t="s">
        <v>613</v>
      </c>
      <c r="D35" s="61"/>
      <c r="E35" s="14" t="s">
        <v>543</v>
      </c>
      <c r="F35" s="14"/>
      <c r="G35" s="14"/>
      <c r="H35" s="52" t="s">
        <v>656</v>
      </c>
      <c r="I35" s="52"/>
      <c r="J35" s="52"/>
      <c r="K35" s="52"/>
      <c r="L35" s="68" t="s">
        <v>732</v>
      </c>
      <c r="M35" s="68"/>
    </row>
    <row r="36" ht="66" customHeight="1" spans="1:13">
      <c r="A36" s="102"/>
      <c r="B36" s="105"/>
      <c r="C36" s="61"/>
      <c r="D36" s="61"/>
      <c r="E36" s="14" t="s">
        <v>546</v>
      </c>
      <c r="F36" s="14"/>
      <c r="G36" s="14"/>
      <c r="H36" s="52" t="s">
        <v>658</v>
      </c>
      <c r="I36" s="52"/>
      <c r="J36" s="52"/>
      <c r="K36" s="52"/>
      <c r="L36" s="68" t="s">
        <v>733</v>
      </c>
      <c r="M36" s="68"/>
    </row>
    <row r="37" ht="66" customHeight="1" spans="1:13">
      <c r="A37" s="102"/>
      <c r="B37" s="105"/>
      <c r="C37" s="61"/>
      <c r="D37" s="61"/>
      <c r="E37" s="14" t="s">
        <v>549</v>
      </c>
      <c r="F37" s="14"/>
      <c r="G37" s="14"/>
      <c r="H37" s="52" t="s">
        <v>734</v>
      </c>
      <c r="I37" s="52"/>
      <c r="J37" s="52"/>
      <c r="K37" s="52"/>
      <c r="L37" s="68" t="s">
        <v>661</v>
      </c>
      <c r="M37" s="68"/>
    </row>
    <row r="38" ht="45" customHeight="1" spans="1:13">
      <c r="A38" s="102"/>
      <c r="B38" s="105"/>
      <c r="C38" s="61"/>
      <c r="D38" s="61"/>
      <c r="E38" s="14" t="s">
        <v>551</v>
      </c>
      <c r="F38" s="14"/>
      <c r="G38" s="14"/>
      <c r="H38" s="52" t="s">
        <v>662</v>
      </c>
      <c r="I38" s="52"/>
      <c r="J38" s="52"/>
      <c r="K38" s="52"/>
      <c r="L38" s="68"/>
      <c r="M38" s="68"/>
    </row>
    <row r="39" ht="24.9" customHeight="1" spans="1:13">
      <c r="A39" s="102"/>
      <c r="B39" s="105"/>
      <c r="C39" s="61"/>
      <c r="D39" s="61"/>
      <c r="E39" s="106" t="s">
        <v>554</v>
      </c>
      <c r="F39" s="106"/>
      <c r="G39" s="106"/>
      <c r="H39" s="54" t="s">
        <v>626</v>
      </c>
      <c r="I39" s="54"/>
      <c r="J39" s="54"/>
      <c r="K39" s="54"/>
      <c r="L39" s="69" t="s">
        <v>664</v>
      </c>
      <c r="M39" s="69"/>
    </row>
    <row r="40" ht="51.9" customHeight="1" spans="1:13">
      <c r="A40" s="102"/>
      <c r="B40" s="105"/>
      <c r="C40" s="61"/>
      <c r="D40" s="61"/>
      <c r="E40" s="106"/>
      <c r="F40" s="106"/>
      <c r="G40" s="106"/>
      <c r="H40" s="54"/>
      <c r="I40" s="54"/>
      <c r="J40" s="54"/>
      <c r="K40" s="54"/>
      <c r="L40" s="69"/>
      <c r="M40" s="69"/>
    </row>
    <row r="41" ht="54" customHeight="1" spans="1:13">
      <c r="A41" s="120" t="s">
        <v>628</v>
      </c>
      <c r="B41" s="120"/>
      <c r="C41" s="120"/>
      <c r="D41" s="121" t="s">
        <v>629</v>
      </c>
      <c r="E41" s="121"/>
      <c r="F41" s="121"/>
      <c r="G41" s="121"/>
      <c r="H41" s="121"/>
      <c r="I41" s="121"/>
      <c r="J41" s="121"/>
      <c r="K41" s="121"/>
      <c r="L41" s="121"/>
      <c r="M41" s="121"/>
    </row>
    <row r="42" ht="62.1" customHeight="1" spans="1:13">
      <c r="A42" s="120" t="s">
        <v>630</v>
      </c>
      <c r="B42" s="120"/>
      <c r="C42" s="120"/>
      <c r="D42" s="122" t="s">
        <v>631</v>
      </c>
      <c r="E42" s="122"/>
      <c r="F42" s="122"/>
      <c r="G42" s="122"/>
      <c r="H42" s="122"/>
      <c r="I42" s="122"/>
      <c r="J42" s="122"/>
      <c r="K42" s="122"/>
      <c r="L42" s="122"/>
      <c r="M42" s="122"/>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E39:G40"/>
    <mergeCell ref="H39:K40"/>
    <mergeCell ref="L39:M40"/>
    <mergeCell ref="E32:G33"/>
    <mergeCell ref="C29:D33"/>
    <mergeCell ref="C35:D40"/>
    <mergeCell ref="A24:B25"/>
    <mergeCell ref="B13:C18"/>
    <mergeCell ref="B19:C22"/>
    <mergeCell ref="H32:K33"/>
    <mergeCell ref="L32:M33"/>
  </mergeCells>
  <pageMargins left="0.75" right="0.75" top="1" bottom="1" header="0.5" footer="0.5"/>
  <pageSetup paperSize="9" orientation="portrait"/>
  <headerFooter alignWithMargins="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D12" sqref="D12:M12"/>
    </sheetView>
  </sheetViews>
  <sheetFormatPr defaultColWidth="9" defaultRowHeight="11.25"/>
  <cols>
    <col min="1" max="13" width="13.1222222222222" style="1" customWidth="1"/>
    <col min="14" max="16384" width="9" style="1"/>
  </cols>
  <sheetData>
    <row r="1" spans="13:13">
      <c r="M1" s="59" t="s">
        <v>735</v>
      </c>
    </row>
    <row r="2" ht="27" spans="1:13">
      <c r="A2" s="2" t="s">
        <v>736</v>
      </c>
      <c r="B2" s="2"/>
      <c r="C2" s="2"/>
      <c r="D2" s="2"/>
      <c r="E2" s="2"/>
      <c r="F2" s="2"/>
      <c r="G2" s="2"/>
      <c r="H2" s="2"/>
      <c r="I2" s="2"/>
      <c r="J2" s="2"/>
      <c r="K2" s="2"/>
      <c r="L2" s="2"/>
      <c r="M2" s="2"/>
    </row>
    <row r="3" ht="20.25" spans="1:13">
      <c r="A3" s="3" t="s">
        <v>668</v>
      </c>
      <c r="B3" s="3"/>
      <c r="C3" s="3"/>
      <c r="D3" s="3"/>
      <c r="E3" s="3"/>
      <c r="F3" s="3"/>
      <c r="G3" s="3"/>
      <c r="H3" s="3"/>
      <c r="I3" s="3"/>
      <c r="J3" s="3"/>
      <c r="K3" s="3"/>
      <c r="L3" s="3"/>
      <c r="M3" s="3"/>
    </row>
    <row r="4" s="72" customFormat="1" ht="14.25" spans="1:13">
      <c r="A4" s="75" t="s">
        <v>642</v>
      </c>
      <c r="B4" s="75"/>
      <c r="C4" s="75"/>
      <c r="D4" s="75"/>
      <c r="E4" s="75"/>
      <c r="F4" s="75"/>
      <c r="G4" s="75"/>
      <c r="H4" s="76"/>
      <c r="I4" s="112" t="s">
        <v>643</v>
      </c>
      <c r="J4" s="112"/>
      <c r="K4" s="112"/>
      <c r="L4" s="112"/>
      <c r="M4" s="76"/>
    </row>
    <row r="5" ht="14.25" spans="1:13">
      <c r="A5" s="6" t="s">
        <v>566</v>
      </c>
      <c r="B5" s="7" t="s">
        <v>313</v>
      </c>
      <c r="C5" s="8"/>
      <c r="D5" s="9" t="s">
        <v>737</v>
      </c>
      <c r="E5" s="10"/>
      <c r="F5" s="10"/>
      <c r="G5" s="10"/>
      <c r="H5" s="10"/>
      <c r="I5" s="10"/>
      <c r="J5" s="10"/>
      <c r="K5" s="10"/>
      <c r="L5" s="10"/>
      <c r="M5" s="10"/>
    </row>
    <row r="6" ht="14.25" spans="1:13">
      <c r="A6" s="6"/>
      <c r="B6" s="7" t="s">
        <v>568</v>
      </c>
      <c r="C6" s="8"/>
      <c r="D6" s="15" t="s">
        <v>645</v>
      </c>
      <c r="E6" s="15"/>
      <c r="F6" s="15"/>
      <c r="G6" s="15"/>
      <c r="H6" s="15"/>
      <c r="I6" s="15"/>
      <c r="J6" s="15"/>
      <c r="K6" s="15"/>
      <c r="L6" s="15"/>
      <c r="M6" s="15"/>
    </row>
    <row r="7" ht="14.25" spans="1:13">
      <c r="A7" s="6"/>
      <c r="B7" s="7" t="s">
        <v>672</v>
      </c>
      <c r="C7" s="8"/>
      <c r="D7" s="81" t="s">
        <v>501</v>
      </c>
      <c r="E7" s="81"/>
      <c r="F7" s="81"/>
      <c r="G7" s="10" t="s">
        <v>573</v>
      </c>
      <c r="H7" s="10"/>
      <c r="I7" s="10"/>
      <c r="J7" s="15" t="s">
        <v>574</v>
      </c>
      <c r="K7" s="15"/>
      <c r="L7" s="15"/>
      <c r="M7" s="15"/>
    </row>
    <row r="8" ht="14.25" spans="1:13">
      <c r="A8" s="6"/>
      <c r="B8" s="7" t="s">
        <v>575</v>
      </c>
      <c r="C8" s="8"/>
      <c r="D8" s="9" t="s">
        <v>498</v>
      </c>
      <c r="E8" s="10"/>
      <c r="F8" s="10"/>
      <c r="G8" s="10" t="s">
        <v>504</v>
      </c>
      <c r="H8" s="10"/>
      <c r="I8" s="10"/>
      <c r="J8" s="9" t="s">
        <v>738</v>
      </c>
      <c r="K8" s="10"/>
      <c r="L8" s="10"/>
      <c r="M8" s="10"/>
    </row>
    <row r="9" ht="14.25" spans="1:13">
      <c r="A9" s="6"/>
      <c r="B9" s="7" t="s">
        <v>502</v>
      </c>
      <c r="C9" s="8"/>
      <c r="D9" s="14" t="s">
        <v>579</v>
      </c>
      <c r="E9" s="14"/>
      <c r="F9" s="14"/>
      <c r="G9" s="15" t="s">
        <v>504</v>
      </c>
      <c r="H9" s="15"/>
      <c r="I9" s="15"/>
      <c r="J9" s="61">
        <v>13874077248</v>
      </c>
      <c r="K9" s="61"/>
      <c r="L9" s="61"/>
      <c r="M9" s="61"/>
    </row>
    <row r="10" ht="14.25" spans="1:13">
      <c r="A10" s="6"/>
      <c r="B10" s="7" t="s">
        <v>580</v>
      </c>
      <c r="C10" s="8"/>
      <c r="D10" s="107" t="s">
        <v>710</v>
      </c>
      <c r="E10" s="108"/>
      <c r="F10" s="108"/>
      <c r="G10" s="108"/>
      <c r="H10" s="108"/>
      <c r="I10" s="108"/>
      <c r="J10" s="108"/>
      <c r="K10" s="108"/>
      <c r="L10" s="108"/>
      <c r="M10" s="114"/>
    </row>
    <row r="11" ht="29.25" customHeight="1" spans="1:13">
      <c r="A11" s="6"/>
      <c r="B11" s="7" t="s">
        <v>582</v>
      </c>
      <c r="C11" s="8"/>
      <c r="D11" s="9" t="s">
        <v>739</v>
      </c>
      <c r="E11" s="10"/>
      <c r="F11" s="10"/>
      <c r="G11" s="10"/>
      <c r="H11" s="10"/>
      <c r="I11" s="10"/>
      <c r="J11" s="10"/>
      <c r="K11" s="10"/>
      <c r="L11" s="10"/>
      <c r="M11" s="10"/>
    </row>
    <row r="12" ht="30.75" customHeight="1" spans="1:13">
      <c r="A12" s="6"/>
      <c r="B12" s="7" t="s">
        <v>584</v>
      </c>
      <c r="C12" s="8"/>
      <c r="D12" s="9" t="s">
        <v>740</v>
      </c>
      <c r="E12" s="10"/>
      <c r="F12" s="10"/>
      <c r="G12" s="10"/>
      <c r="H12" s="10"/>
      <c r="I12" s="10"/>
      <c r="J12" s="10"/>
      <c r="K12" s="10"/>
      <c r="L12" s="10"/>
      <c r="M12" s="10"/>
    </row>
    <row r="13" ht="14.25" spans="1:13">
      <c r="A13" s="6" t="s">
        <v>585</v>
      </c>
      <c r="B13" s="16" t="s">
        <v>586</v>
      </c>
      <c r="C13" s="17"/>
      <c r="D13" s="18" t="s">
        <v>587</v>
      </c>
      <c r="E13" s="18"/>
      <c r="F13" s="18" t="s">
        <v>588</v>
      </c>
      <c r="G13" s="18"/>
      <c r="H13" s="18"/>
      <c r="I13" s="18"/>
      <c r="J13" s="18" t="s">
        <v>589</v>
      </c>
      <c r="K13" s="18"/>
      <c r="L13" s="18"/>
      <c r="M13" s="18"/>
    </row>
    <row r="14" ht="14.25" spans="1:13">
      <c r="A14" s="6"/>
      <c r="B14" s="19"/>
      <c r="C14" s="20"/>
      <c r="D14" s="10" t="s">
        <v>590</v>
      </c>
      <c r="E14" s="10"/>
      <c r="F14" s="21">
        <v>5</v>
      </c>
      <c r="G14" s="10"/>
      <c r="H14" s="10"/>
      <c r="I14" s="10"/>
      <c r="J14" s="21">
        <v>5</v>
      </c>
      <c r="K14" s="10"/>
      <c r="L14" s="10"/>
      <c r="M14" s="10"/>
    </row>
    <row r="15" ht="14.25" spans="1:13">
      <c r="A15" s="6"/>
      <c r="B15" s="19"/>
      <c r="C15" s="20"/>
      <c r="D15" s="10" t="s">
        <v>591</v>
      </c>
      <c r="E15" s="10"/>
      <c r="F15" s="21">
        <v>5</v>
      </c>
      <c r="G15" s="10"/>
      <c r="H15" s="10"/>
      <c r="I15" s="10"/>
      <c r="J15" s="21">
        <v>5</v>
      </c>
      <c r="K15" s="10"/>
      <c r="L15" s="10"/>
      <c r="M15" s="10"/>
    </row>
    <row r="16" ht="14.25" spans="1:13">
      <c r="A16" s="6"/>
      <c r="B16" s="19"/>
      <c r="C16" s="20"/>
      <c r="D16" s="10" t="s">
        <v>592</v>
      </c>
      <c r="E16" s="10"/>
      <c r="F16" s="21"/>
      <c r="G16" s="10"/>
      <c r="H16" s="10"/>
      <c r="I16" s="10"/>
      <c r="J16" s="21"/>
      <c r="K16" s="10"/>
      <c r="L16" s="10"/>
      <c r="M16" s="10"/>
    </row>
    <row r="17" ht="14.25" spans="1:13">
      <c r="A17" s="6"/>
      <c r="B17" s="19"/>
      <c r="C17" s="20"/>
      <c r="D17" s="10" t="s">
        <v>593</v>
      </c>
      <c r="E17" s="10"/>
      <c r="F17" s="21"/>
      <c r="G17" s="10"/>
      <c r="H17" s="10"/>
      <c r="I17" s="10"/>
      <c r="J17" s="21"/>
      <c r="K17" s="10"/>
      <c r="L17" s="10"/>
      <c r="M17" s="10"/>
    </row>
    <row r="18" ht="14.25" spans="1:13">
      <c r="A18" s="6"/>
      <c r="B18" s="22"/>
      <c r="C18" s="23"/>
      <c r="D18" s="10" t="s">
        <v>594</v>
      </c>
      <c r="E18" s="10"/>
      <c r="F18" s="21"/>
      <c r="G18" s="10"/>
      <c r="H18" s="10"/>
      <c r="I18" s="10"/>
      <c r="J18" s="21"/>
      <c r="K18" s="10"/>
      <c r="L18" s="10"/>
      <c r="M18" s="10"/>
    </row>
    <row r="19" ht="14.25" spans="1:13">
      <c r="A19" s="6"/>
      <c r="B19" s="16" t="s">
        <v>595</v>
      </c>
      <c r="C19" s="17"/>
      <c r="D19" s="10" t="s">
        <v>587</v>
      </c>
      <c r="E19" s="10"/>
      <c r="F19" s="24" t="s">
        <v>596</v>
      </c>
      <c r="G19" s="24"/>
      <c r="H19" s="24"/>
      <c r="I19" s="24" t="s">
        <v>597</v>
      </c>
      <c r="J19" s="24"/>
      <c r="K19" s="24"/>
      <c r="L19" s="24" t="s">
        <v>598</v>
      </c>
      <c r="M19" s="24"/>
    </row>
    <row r="20" ht="14.25" spans="1:13">
      <c r="A20" s="6"/>
      <c r="B20" s="19"/>
      <c r="C20" s="20"/>
      <c r="D20" s="10" t="s">
        <v>590</v>
      </c>
      <c r="E20" s="10"/>
      <c r="F20" s="10">
        <v>5</v>
      </c>
      <c r="G20" s="10"/>
      <c r="H20" s="10"/>
      <c r="I20" s="10">
        <v>5</v>
      </c>
      <c r="J20" s="10"/>
      <c r="K20" s="10"/>
      <c r="L20" s="10"/>
      <c r="M20" s="10"/>
    </row>
    <row r="21" ht="14.25" spans="1:13">
      <c r="A21" s="6"/>
      <c r="B21" s="19"/>
      <c r="C21" s="20"/>
      <c r="D21" s="15" t="s">
        <v>599</v>
      </c>
      <c r="E21" s="15"/>
      <c r="F21" s="10">
        <v>3</v>
      </c>
      <c r="G21" s="10"/>
      <c r="H21" s="10"/>
      <c r="I21" s="10">
        <v>3</v>
      </c>
      <c r="J21" s="10"/>
      <c r="K21" s="10"/>
      <c r="L21" s="10"/>
      <c r="M21" s="10"/>
    </row>
    <row r="22" ht="14.25" spans="1:13">
      <c r="A22" s="6"/>
      <c r="B22" s="19"/>
      <c r="C22" s="20"/>
      <c r="D22" s="15" t="s">
        <v>600</v>
      </c>
      <c r="E22" s="15"/>
      <c r="F22" s="10">
        <v>2</v>
      </c>
      <c r="G22" s="10"/>
      <c r="H22" s="10"/>
      <c r="I22" s="10">
        <v>2</v>
      </c>
      <c r="J22" s="10"/>
      <c r="K22" s="10"/>
      <c r="L22" s="10"/>
      <c r="M22" s="10"/>
    </row>
    <row r="23" ht="14.25" spans="1:13">
      <c r="A23" s="6"/>
      <c r="B23" s="19"/>
      <c r="C23" s="20"/>
      <c r="D23" s="25">
        <v>3</v>
      </c>
      <c r="E23" s="25"/>
      <c r="F23" s="10"/>
      <c r="G23" s="10"/>
      <c r="H23" s="10"/>
      <c r="I23" s="10"/>
      <c r="J23" s="10"/>
      <c r="K23" s="10"/>
      <c r="L23" s="10"/>
      <c r="M23" s="10"/>
    </row>
    <row r="24" ht="14.25" spans="1:13">
      <c r="A24" s="6"/>
      <c r="B24" s="22"/>
      <c r="C24" s="23"/>
      <c r="D24" s="25" t="s">
        <v>682</v>
      </c>
      <c r="E24" s="25"/>
      <c r="F24" s="25"/>
      <c r="G24" s="25"/>
      <c r="H24" s="25"/>
      <c r="I24" s="25"/>
      <c r="J24" s="25"/>
      <c r="K24" s="25"/>
      <c r="L24" s="25"/>
      <c r="M24" s="25"/>
    </row>
    <row r="25" s="72" customFormat="1" ht="126" customHeight="1" spans="1:13">
      <c r="A25" s="94" t="s">
        <v>601</v>
      </c>
      <c r="B25" s="94"/>
      <c r="C25" s="94"/>
      <c r="D25" s="124" t="s">
        <v>602</v>
      </c>
      <c r="E25" s="15"/>
      <c r="F25" s="15"/>
      <c r="G25" s="15"/>
      <c r="H25" s="15"/>
      <c r="I25" s="15"/>
      <c r="J25" s="15"/>
      <c r="K25" s="15"/>
      <c r="L25" s="15"/>
      <c r="M25" s="15"/>
    </row>
    <row r="26" ht="14.25" spans="1:13">
      <c r="A26" s="30" t="s">
        <v>603</v>
      </c>
      <c r="B26" s="31"/>
      <c r="C26" s="32" t="s">
        <v>604</v>
      </c>
      <c r="D26" s="32"/>
      <c r="E26" s="32"/>
      <c r="F26" s="32"/>
      <c r="G26" s="32"/>
      <c r="H26" s="18" t="s">
        <v>605</v>
      </c>
      <c r="I26" s="18"/>
      <c r="J26" s="18"/>
      <c r="K26" s="18" t="s">
        <v>606</v>
      </c>
      <c r="L26" s="18"/>
      <c r="M26" s="18"/>
    </row>
    <row r="27" ht="34.5" customHeight="1" spans="1:13">
      <c r="A27" s="33"/>
      <c r="B27" s="34"/>
      <c r="C27" s="35"/>
      <c r="D27" s="36"/>
      <c r="E27" s="36"/>
      <c r="F27" s="36"/>
      <c r="G27" s="37"/>
      <c r="H27" s="125">
        <v>44562</v>
      </c>
      <c r="I27" s="129"/>
      <c r="J27" s="130"/>
      <c r="K27" s="125">
        <v>44926</v>
      </c>
      <c r="L27" s="129"/>
      <c r="M27" s="130"/>
    </row>
    <row r="28" ht="14.25" customHeight="1" spans="1:13">
      <c r="A28" s="33"/>
      <c r="B28" s="34"/>
      <c r="C28" s="39"/>
      <c r="D28" s="40"/>
      <c r="E28" s="40"/>
      <c r="F28" s="40"/>
      <c r="G28" s="41"/>
      <c r="H28" s="126"/>
      <c r="I28" s="131"/>
      <c r="J28" s="132"/>
      <c r="K28" s="126"/>
      <c r="L28" s="131"/>
      <c r="M28" s="132"/>
    </row>
    <row r="29" ht="14.25" customHeight="1" spans="1:13">
      <c r="A29" s="33"/>
      <c r="B29" s="34"/>
      <c r="C29" s="43"/>
      <c r="D29" s="44"/>
      <c r="E29" s="44"/>
      <c r="F29" s="44"/>
      <c r="G29" s="45"/>
      <c r="H29" s="127"/>
      <c r="I29" s="133"/>
      <c r="J29" s="134"/>
      <c r="K29" s="127"/>
      <c r="L29" s="133"/>
      <c r="M29" s="134"/>
    </row>
    <row r="30" ht="41.25" customHeight="1" spans="1:13">
      <c r="A30" s="47" t="s">
        <v>607</v>
      </c>
      <c r="B30" s="48" t="s">
        <v>608</v>
      </c>
      <c r="C30" s="9" t="s">
        <v>741</v>
      </c>
      <c r="D30" s="10"/>
      <c r="E30" s="10"/>
      <c r="F30" s="10"/>
      <c r="G30" s="10"/>
      <c r="H30" s="10"/>
      <c r="I30" s="10"/>
      <c r="J30" s="10"/>
      <c r="K30" s="10"/>
      <c r="L30" s="10"/>
      <c r="M30" s="10"/>
    </row>
    <row r="31" ht="35.25" customHeight="1" spans="1:13">
      <c r="A31" s="49"/>
      <c r="B31" s="48" t="s">
        <v>610</v>
      </c>
      <c r="C31" s="9" t="s">
        <v>741</v>
      </c>
      <c r="D31" s="10"/>
      <c r="E31" s="10"/>
      <c r="F31" s="10"/>
      <c r="G31" s="10"/>
      <c r="H31" s="10"/>
      <c r="I31" s="10"/>
      <c r="J31" s="10"/>
      <c r="K31" s="10"/>
      <c r="L31" s="10"/>
      <c r="M31" s="10"/>
    </row>
    <row r="32" ht="23.25" customHeight="1" spans="1:13">
      <c r="A32" s="49"/>
      <c r="B32" s="50" t="s">
        <v>612</v>
      </c>
      <c r="C32" s="10" t="s">
        <v>525</v>
      </c>
      <c r="D32" s="10"/>
      <c r="E32" s="10" t="s">
        <v>526</v>
      </c>
      <c r="F32" s="10"/>
      <c r="G32" s="10"/>
      <c r="H32" s="10" t="s">
        <v>527</v>
      </c>
      <c r="I32" s="10"/>
      <c r="J32" s="10"/>
      <c r="K32" s="10"/>
      <c r="L32" s="10" t="s">
        <v>528</v>
      </c>
      <c r="M32" s="10"/>
    </row>
    <row r="33" ht="88" customHeight="1" spans="1:13">
      <c r="A33" s="49"/>
      <c r="B33" s="51"/>
      <c r="C33" s="10" t="s">
        <v>688</v>
      </c>
      <c r="D33" s="10"/>
      <c r="E33" s="10" t="s">
        <v>530</v>
      </c>
      <c r="F33" s="10"/>
      <c r="G33" s="10"/>
      <c r="H33" s="52" t="s">
        <v>651</v>
      </c>
      <c r="I33" s="52"/>
      <c r="J33" s="52"/>
      <c r="K33" s="52"/>
      <c r="L33" s="68" t="s">
        <v>730</v>
      </c>
      <c r="M33" s="68"/>
    </row>
    <row r="34" ht="46" customHeight="1" spans="1:13">
      <c r="A34" s="49"/>
      <c r="B34" s="51"/>
      <c r="C34" s="10"/>
      <c r="D34" s="10"/>
      <c r="E34" s="10" t="s">
        <v>533</v>
      </c>
      <c r="F34" s="10"/>
      <c r="G34" s="10"/>
      <c r="H34" s="52" t="s">
        <v>615</v>
      </c>
      <c r="I34" s="52"/>
      <c r="J34" s="52"/>
      <c r="K34" s="52"/>
      <c r="L34" s="68"/>
      <c r="M34" s="68"/>
    </row>
    <row r="35" ht="72" customHeight="1" spans="1:13">
      <c r="A35" s="49"/>
      <c r="B35" s="51"/>
      <c r="C35" s="10"/>
      <c r="D35" s="10"/>
      <c r="E35" s="10" t="s">
        <v>536</v>
      </c>
      <c r="F35" s="10"/>
      <c r="G35" s="10"/>
      <c r="H35" s="52" t="s">
        <v>617</v>
      </c>
      <c r="I35" s="52"/>
      <c r="J35" s="52"/>
      <c r="K35" s="52"/>
      <c r="L35" s="68" t="s">
        <v>731</v>
      </c>
      <c r="M35" s="68"/>
    </row>
    <row r="36" ht="23.25" customHeight="1" spans="1:13">
      <c r="A36" s="49"/>
      <c r="B36" s="51"/>
      <c r="C36" s="10"/>
      <c r="D36" s="10"/>
      <c r="E36" s="16" t="s">
        <v>539</v>
      </c>
      <c r="F36" s="53"/>
      <c r="G36" s="17"/>
      <c r="H36" s="54" t="s">
        <v>618</v>
      </c>
      <c r="I36" s="54"/>
      <c r="J36" s="54"/>
      <c r="K36" s="54"/>
      <c r="L36" s="69"/>
      <c r="M36" s="69"/>
    </row>
    <row r="37" ht="2.25" customHeight="1" spans="1:13">
      <c r="A37" s="49"/>
      <c r="B37" s="51"/>
      <c r="C37" s="10"/>
      <c r="D37" s="10"/>
      <c r="E37" s="22"/>
      <c r="F37" s="4"/>
      <c r="G37" s="23"/>
      <c r="H37" s="54"/>
      <c r="I37" s="54"/>
      <c r="J37" s="54"/>
      <c r="K37" s="54"/>
      <c r="L37" s="69"/>
      <c r="M37" s="69"/>
    </row>
    <row r="38" ht="23.25" customHeight="1" spans="1:13">
      <c r="A38" s="49"/>
      <c r="B38" s="51"/>
      <c r="C38" s="10" t="s">
        <v>525</v>
      </c>
      <c r="D38" s="10"/>
      <c r="E38" s="10" t="s">
        <v>526</v>
      </c>
      <c r="F38" s="10"/>
      <c r="G38" s="10"/>
      <c r="H38" s="10" t="s">
        <v>527</v>
      </c>
      <c r="I38" s="10"/>
      <c r="J38" s="10"/>
      <c r="K38" s="10"/>
      <c r="L38" s="10" t="s">
        <v>528</v>
      </c>
      <c r="M38" s="10"/>
    </row>
    <row r="39" ht="56" customHeight="1" spans="1:13">
      <c r="A39" s="49"/>
      <c r="B39" s="51"/>
      <c r="C39" s="10" t="s">
        <v>688</v>
      </c>
      <c r="D39" s="10"/>
      <c r="E39" s="10" t="s">
        <v>543</v>
      </c>
      <c r="F39" s="10"/>
      <c r="G39" s="10"/>
      <c r="H39" s="52" t="s">
        <v>656</v>
      </c>
      <c r="I39" s="52"/>
      <c r="J39" s="52"/>
      <c r="K39" s="52"/>
      <c r="L39" s="68" t="s">
        <v>732</v>
      </c>
      <c r="M39" s="68"/>
    </row>
    <row r="40" ht="56" customHeight="1" spans="1:13">
      <c r="A40" s="49"/>
      <c r="B40" s="51"/>
      <c r="C40" s="10"/>
      <c r="D40" s="10"/>
      <c r="E40" s="10" t="s">
        <v>546</v>
      </c>
      <c r="F40" s="10"/>
      <c r="G40" s="10"/>
      <c r="H40" s="52" t="s">
        <v>658</v>
      </c>
      <c r="I40" s="52"/>
      <c r="J40" s="52"/>
      <c r="K40" s="52"/>
      <c r="L40" s="68" t="s">
        <v>733</v>
      </c>
      <c r="M40" s="68"/>
    </row>
    <row r="41" ht="73" customHeight="1" spans="1:13">
      <c r="A41" s="49"/>
      <c r="B41" s="51"/>
      <c r="C41" s="10"/>
      <c r="D41" s="10"/>
      <c r="E41" s="10" t="s">
        <v>549</v>
      </c>
      <c r="F41" s="10"/>
      <c r="G41" s="10"/>
      <c r="H41" s="52" t="s">
        <v>734</v>
      </c>
      <c r="I41" s="52"/>
      <c r="J41" s="52"/>
      <c r="K41" s="52"/>
      <c r="L41" s="68" t="s">
        <v>661</v>
      </c>
      <c r="M41" s="68"/>
    </row>
    <row r="42" ht="31" customHeight="1" spans="1:13">
      <c r="A42" s="49"/>
      <c r="B42" s="51"/>
      <c r="C42" s="10"/>
      <c r="D42" s="10"/>
      <c r="E42" s="10" t="s">
        <v>551</v>
      </c>
      <c r="F42" s="10"/>
      <c r="G42" s="10"/>
      <c r="H42" s="52" t="s">
        <v>662</v>
      </c>
      <c r="I42" s="52"/>
      <c r="J42" s="52"/>
      <c r="K42" s="52"/>
      <c r="L42" s="68"/>
      <c r="M42" s="68"/>
    </row>
    <row r="43" ht="32.25" customHeight="1" spans="1:13">
      <c r="A43" s="49"/>
      <c r="B43" s="51"/>
      <c r="C43" s="10"/>
      <c r="D43" s="10"/>
      <c r="E43" s="16" t="s">
        <v>554</v>
      </c>
      <c r="F43" s="53"/>
      <c r="G43" s="17"/>
      <c r="H43" s="54" t="s">
        <v>626</v>
      </c>
      <c r="I43" s="54"/>
      <c r="J43" s="54"/>
      <c r="K43" s="54"/>
      <c r="L43" s="69" t="s">
        <v>664</v>
      </c>
      <c r="M43" s="69"/>
    </row>
    <row r="44" ht="18" customHeight="1" spans="1:13">
      <c r="A44" s="49"/>
      <c r="B44" s="51"/>
      <c r="C44" s="10"/>
      <c r="D44" s="10"/>
      <c r="E44" s="22"/>
      <c r="F44" s="4"/>
      <c r="G44" s="23"/>
      <c r="H44" s="54"/>
      <c r="I44" s="54"/>
      <c r="J44" s="54"/>
      <c r="K44" s="54"/>
      <c r="L44" s="69"/>
      <c r="M44" s="69"/>
    </row>
    <row r="45" ht="33.75" customHeight="1" spans="1:13">
      <c r="A45" s="29" t="s">
        <v>628</v>
      </c>
      <c r="B45" s="29"/>
      <c r="C45" s="29"/>
      <c r="D45" s="55" t="s">
        <v>742</v>
      </c>
      <c r="E45" s="56"/>
      <c r="F45" s="56"/>
      <c r="G45" s="56"/>
      <c r="H45" s="56"/>
      <c r="I45" s="56"/>
      <c r="J45" s="56"/>
      <c r="K45" s="56"/>
      <c r="L45" s="56"/>
      <c r="M45" s="8"/>
    </row>
    <row r="46" ht="66.75" customHeight="1" spans="1:13">
      <c r="A46" s="29" t="s">
        <v>665</v>
      </c>
      <c r="B46" s="29"/>
      <c r="C46" s="29"/>
      <c r="D46" s="57" t="s">
        <v>666</v>
      </c>
      <c r="E46" s="58"/>
      <c r="F46" s="58"/>
      <c r="G46" s="58"/>
      <c r="H46" s="58"/>
      <c r="I46" s="58"/>
      <c r="J46" s="58"/>
      <c r="K46" s="58"/>
      <c r="L46" s="58"/>
      <c r="M46" s="70"/>
    </row>
  </sheetData>
  <mergeCells count="126">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9:D44"/>
    <mergeCell ref="E43:G44"/>
    <mergeCell ref="H43:K44"/>
    <mergeCell ref="L43:M44"/>
    <mergeCell ref="E36:G37"/>
    <mergeCell ref="H36:K37"/>
    <mergeCell ref="L36:M37"/>
    <mergeCell ref="B13:C18"/>
    <mergeCell ref="A26:B29"/>
    <mergeCell ref="C27:G29"/>
    <mergeCell ref="H27:J29"/>
    <mergeCell ref="K27:M29"/>
    <mergeCell ref="C33:D37"/>
    <mergeCell ref="B19:C24"/>
  </mergeCells>
  <pageMargins left="0.75" right="0.75" top="1" bottom="1" header="0.5" footer="0.5"/>
  <pageSetup paperSize="9" orientation="portrait"/>
  <headerFooter alignWithMargins="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D11" sqref="D11:M11"/>
    </sheetView>
  </sheetViews>
  <sheetFormatPr defaultColWidth="9" defaultRowHeight="11.25"/>
  <cols>
    <col min="1" max="13" width="13.1222222222222" style="1" customWidth="1"/>
    <col min="14" max="16384" width="9" style="1"/>
  </cols>
  <sheetData>
    <row r="1" spans="13:13">
      <c r="M1" s="59" t="s">
        <v>735</v>
      </c>
    </row>
    <row r="2" ht="27" spans="1:13">
      <c r="A2" s="2" t="s">
        <v>743</v>
      </c>
      <c r="B2" s="2"/>
      <c r="C2" s="2"/>
      <c r="D2" s="2"/>
      <c r="E2" s="2"/>
      <c r="F2" s="2"/>
      <c r="G2" s="2"/>
      <c r="H2" s="2"/>
      <c r="I2" s="2"/>
      <c r="J2" s="2"/>
      <c r="K2" s="2"/>
      <c r="L2" s="2"/>
      <c r="M2" s="2"/>
    </row>
    <row r="3" ht="20.25" spans="1:13">
      <c r="A3" s="3" t="s">
        <v>668</v>
      </c>
      <c r="B3" s="3"/>
      <c r="C3" s="3"/>
      <c r="D3" s="3"/>
      <c r="E3" s="3"/>
      <c r="F3" s="3"/>
      <c r="G3" s="3"/>
      <c r="H3" s="3"/>
      <c r="I3" s="3"/>
      <c r="J3" s="3"/>
      <c r="K3" s="3"/>
      <c r="L3" s="3"/>
      <c r="M3" s="3"/>
    </row>
    <row r="4" s="72" customFormat="1" ht="14.25" spans="1:13">
      <c r="A4" s="75" t="s">
        <v>642</v>
      </c>
      <c r="B4" s="75"/>
      <c r="C4" s="75"/>
      <c r="D4" s="75"/>
      <c r="E4" s="75"/>
      <c r="F4" s="75"/>
      <c r="G4" s="75"/>
      <c r="H4" s="76"/>
      <c r="I4" s="112" t="s">
        <v>643</v>
      </c>
      <c r="J4" s="112"/>
      <c r="K4" s="112"/>
      <c r="L4" s="112"/>
      <c r="M4" s="76"/>
    </row>
    <row r="5" ht="14.25" spans="1:13">
      <c r="A5" s="6" t="s">
        <v>566</v>
      </c>
      <c r="B5" s="7" t="s">
        <v>313</v>
      </c>
      <c r="C5" s="8"/>
      <c r="D5" s="9" t="s">
        <v>744</v>
      </c>
      <c r="E5" s="10"/>
      <c r="F5" s="10"/>
      <c r="G5" s="10"/>
      <c r="H5" s="10"/>
      <c r="I5" s="10"/>
      <c r="J5" s="10"/>
      <c r="K5" s="10"/>
      <c r="L5" s="10"/>
      <c r="M5" s="10"/>
    </row>
    <row r="6" ht="14.25" spans="1:13">
      <c r="A6" s="6"/>
      <c r="B6" s="7" t="s">
        <v>568</v>
      </c>
      <c r="C6" s="8"/>
      <c r="D6" s="15" t="s">
        <v>745</v>
      </c>
      <c r="E6" s="15"/>
      <c r="F6" s="15"/>
      <c r="G6" s="15"/>
      <c r="H6" s="15"/>
      <c r="I6" s="15"/>
      <c r="J6" s="15"/>
      <c r="K6" s="15"/>
      <c r="L6" s="15"/>
      <c r="M6" s="15"/>
    </row>
    <row r="7" ht="14.25" spans="1:13">
      <c r="A7" s="6"/>
      <c r="B7" s="7" t="s">
        <v>672</v>
      </c>
      <c r="C7" s="8"/>
      <c r="D7" s="81" t="s">
        <v>501</v>
      </c>
      <c r="E7" s="81"/>
      <c r="F7" s="81"/>
      <c r="G7" s="10" t="s">
        <v>573</v>
      </c>
      <c r="H7" s="10"/>
      <c r="I7" s="10"/>
      <c r="J7" s="15" t="s">
        <v>574</v>
      </c>
      <c r="K7" s="15"/>
      <c r="L7" s="15"/>
      <c r="M7" s="15"/>
    </row>
    <row r="8" ht="14.25" spans="1:13">
      <c r="A8" s="6"/>
      <c r="B8" s="7" t="s">
        <v>575</v>
      </c>
      <c r="C8" s="8"/>
      <c r="D8" s="9" t="s">
        <v>498</v>
      </c>
      <c r="E8" s="10"/>
      <c r="F8" s="10"/>
      <c r="G8" s="10" t="s">
        <v>504</v>
      </c>
      <c r="H8" s="10"/>
      <c r="I8" s="10"/>
      <c r="J8" s="9" t="s">
        <v>738</v>
      </c>
      <c r="K8" s="10"/>
      <c r="L8" s="10"/>
      <c r="M8" s="10"/>
    </row>
    <row r="9" ht="14.25" spans="1:13">
      <c r="A9" s="6"/>
      <c r="B9" s="7" t="s">
        <v>502</v>
      </c>
      <c r="C9" s="8"/>
      <c r="D9" s="14" t="s">
        <v>579</v>
      </c>
      <c r="E9" s="14"/>
      <c r="F9" s="14"/>
      <c r="G9" s="15" t="s">
        <v>504</v>
      </c>
      <c r="H9" s="15"/>
      <c r="I9" s="15"/>
      <c r="J9" s="61">
        <v>13874077248</v>
      </c>
      <c r="K9" s="61"/>
      <c r="L9" s="61"/>
      <c r="M9" s="61"/>
    </row>
    <row r="10" ht="14.25" spans="1:13">
      <c r="A10" s="6"/>
      <c r="B10" s="7" t="s">
        <v>580</v>
      </c>
      <c r="C10" s="8"/>
      <c r="D10" s="107" t="s">
        <v>710</v>
      </c>
      <c r="E10" s="108"/>
      <c r="F10" s="108"/>
      <c r="G10" s="108"/>
      <c r="H10" s="108"/>
      <c r="I10" s="108"/>
      <c r="J10" s="108"/>
      <c r="K10" s="108"/>
      <c r="L10" s="108"/>
      <c r="M10" s="114"/>
    </row>
    <row r="11" ht="29.25" customHeight="1" spans="1:13">
      <c r="A11" s="6"/>
      <c r="B11" s="7" t="s">
        <v>582</v>
      </c>
      <c r="C11" s="8"/>
      <c r="D11" s="9" t="s">
        <v>746</v>
      </c>
      <c r="E11" s="10"/>
      <c r="F11" s="10"/>
      <c r="G11" s="10"/>
      <c r="H11" s="10"/>
      <c r="I11" s="10"/>
      <c r="J11" s="10"/>
      <c r="K11" s="10"/>
      <c r="L11" s="10"/>
      <c r="M11" s="10"/>
    </row>
    <row r="12" ht="18.75" customHeight="1" spans="1:13">
      <c r="A12" s="6"/>
      <c r="B12" s="7" t="s">
        <v>584</v>
      </c>
      <c r="C12" s="8"/>
      <c r="D12" s="9" t="s">
        <v>747</v>
      </c>
      <c r="E12" s="10"/>
      <c r="F12" s="10"/>
      <c r="G12" s="10"/>
      <c r="H12" s="10"/>
      <c r="I12" s="10"/>
      <c r="J12" s="10"/>
      <c r="K12" s="10"/>
      <c r="L12" s="10"/>
      <c r="M12" s="10"/>
    </row>
    <row r="13" ht="14.25" spans="1:13">
      <c r="A13" s="6" t="s">
        <v>585</v>
      </c>
      <c r="B13" s="16" t="s">
        <v>586</v>
      </c>
      <c r="C13" s="17"/>
      <c r="D13" s="18" t="s">
        <v>587</v>
      </c>
      <c r="E13" s="18"/>
      <c r="F13" s="18" t="s">
        <v>588</v>
      </c>
      <c r="G13" s="18"/>
      <c r="H13" s="18"/>
      <c r="I13" s="18"/>
      <c r="J13" s="18" t="s">
        <v>589</v>
      </c>
      <c r="K13" s="18"/>
      <c r="L13" s="18"/>
      <c r="M13" s="18"/>
    </row>
    <row r="14" ht="14.25" spans="1:13">
      <c r="A14" s="6"/>
      <c r="B14" s="19"/>
      <c r="C14" s="20"/>
      <c r="D14" s="10" t="s">
        <v>590</v>
      </c>
      <c r="E14" s="10"/>
      <c r="F14" s="21"/>
      <c r="G14" s="10"/>
      <c r="H14" s="10"/>
      <c r="I14" s="10"/>
      <c r="J14" s="128">
        <v>40</v>
      </c>
      <c r="K14" s="128"/>
      <c r="L14" s="128"/>
      <c r="M14" s="128"/>
    </row>
    <row r="15" ht="14.25" spans="1:13">
      <c r="A15" s="6"/>
      <c r="B15" s="19"/>
      <c r="C15" s="20"/>
      <c r="D15" s="10" t="s">
        <v>591</v>
      </c>
      <c r="E15" s="10"/>
      <c r="F15" s="21"/>
      <c r="G15" s="10"/>
      <c r="H15" s="10"/>
      <c r="I15" s="10"/>
      <c r="J15" s="128">
        <v>40</v>
      </c>
      <c r="K15" s="128"/>
      <c r="L15" s="128"/>
      <c r="M15" s="128"/>
    </row>
    <row r="16" ht="14.25" spans="1:13">
      <c r="A16" s="6"/>
      <c r="B16" s="19"/>
      <c r="C16" s="20"/>
      <c r="D16" s="10" t="s">
        <v>592</v>
      </c>
      <c r="E16" s="10"/>
      <c r="F16" s="21"/>
      <c r="G16" s="10"/>
      <c r="H16" s="10"/>
      <c r="I16" s="10"/>
      <c r="J16" s="21"/>
      <c r="K16" s="10"/>
      <c r="L16" s="10"/>
      <c r="M16" s="10"/>
    </row>
    <row r="17" ht="14.25" spans="1:13">
      <c r="A17" s="6"/>
      <c r="B17" s="19"/>
      <c r="C17" s="20"/>
      <c r="D17" s="10" t="s">
        <v>593</v>
      </c>
      <c r="E17" s="10"/>
      <c r="F17" s="21"/>
      <c r="G17" s="10"/>
      <c r="H17" s="10"/>
      <c r="I17" s="10"/>
      <c r="J17" s="21"/>
      <c r="K17" s="10"/>
      <c r="L17" s="10"/>
      <c r="M17" s="10"/>
    </row>
    <row r="18" ht="14.25" spans="1:13">
      <c r="A18" s="6"/>
      <c r="B18" s="22"/>
      <c r="C18" s="23"/>
      <c r="D18" s="10" t="s">
        <v>594</v>
      </c>
      <c r="E18" s="10"/>
      <c r="F18" s="21"/>
      <c r="G18" s="10"/>
      <c r="H18" s="10"/>
      <c r="I18" s="10"/>
      <c r="J18" s="21"/>
      <c r="K18" s="10"/>
      <c r="L18" s="10"/>
      <c r="M18" s="10"/>
    </row>
    <row r="19" ht="14.25" spans="1:13">
      <c r="A19" s="6"/>
      <c r="B19" s="16" t="s">
        <v>595</v>
      </c>
      <c r="C19" s="17"/>
      <c r="D19" s="10" t="s">
        <v>587</v>
      </c>
      <c r="E19" s="10"/>
      <c r="F19" s="24" t="s">
        <v>596</v>
      </c>
      <c r="G19" s="24"/>
      <c r="H19" s="24"/>
      <c r="I19" s="24" t="s">
        <v>597</v>
      </c>
      <c r="J19" s="24"/>
      <c r="K19" s="24"/>
      <c r="L19" s="24" t="s">
        <v>598</v>
      </c>
      <c r="M19" s="24"/>
    </row>
    <row r="20" ht="14.25" spans="1:13">
      <c r="A20" s="6"/>
      <c r="B20" s="19"/>
      <c r="C20" s="20"/>
      <c r="D20" s="10" t="s">
        <v>590</v>
      </c>
      <c r="E20" s="10"/>
      <c r="F20" s="10"/>
      <c r="G20" s="10"/>
      <c r="H20" s="10"/>
      <c r="I20" s="10">
        <v>40</v>
      </c>
      <c r="J20" s="10"/>
      <c r="K20" s="10"/>
      <c r="L20" s="10"/>
      <c r="M20" s="10"/>
    </row>
    <row r="21" ht="14.25" spans="1:13">
      <c r="A21" s="6"/>
      <c r="B21" s="19"/>
      <c r="C21" s="20"/>
      <c r="D21" s="15" t="s">
        <v>599</v>
      </c>
      <c r="E21" s="15"/>
      <c r="F21" s="10"/>
      <c r="G21" s="10"/>
      <c r="H21" s="10"/>
      <c r="I21" s="10">
        <v>24</v>
      </c>
      <c r="J21" s="10"/>
      <c r="K21" s="10"/>
      <c r="L21" s="10"/>
      <c r="M21" s="10"/>
    </row>
    <row r="22" ht="14.25" spans="1:13">
      <c r="A22" s="6"/>
      <c r="B22" s="19"/>
      <c r="C22" s="20"/>
      <c r="D22" s="15" t="s">
        <v>600</v>
      </c>
      <c r="E22" s="15"/>
      <c r="F22" s="10"/>
      <c r="G22" s="10"/>
      <c r="H22" s="10"/>
      <c r="I22" s="10">
        <v>16</v>
      </c>
      <c r="J22" s="10"/>
      <c r="K22" s="10"/>
      <c r="L22" s="10"/>
      <c r="M22" s="10"/>
    </row>
    <row r="23" ht="14.25" spans="1:13">
      <c r="A23" s="6"/>
      <c r="B23" s="19"/>
      <c r="C23" s="20"/>
      <c r="D23" s="25">
        <v>3</v>
      </c>
      <c r="E23" s="25"/>
      <c r="F23" s="10"/>
      <c r="G23" s="10"/>
      <c r="H23" s="10"/>
      <c r="I23" s="10"/>
      <c r="J23" s="10"/>
      <c r="K23" s="10"/>
      <c r="L23" s="10"/>
      <c r="M23" s="10"/>
    </row>
    <row r="24" ht="14.25" spans="1:13">
      <c r="A24" s="6"/>
      <c r="B24" s="22"/>
      <c r="C24" s="23"/>
      <c r="D24" s="25" t="s">
        <v>682</v>
      </c>
      <c r="E24" s="25"/>
      <c r="F24" s="25"/>
      <c r="G24" s="25"/>
      <c r="H24" s="25"/>
      <c r="I24" s="25"/>
      <c r="J24" s="25"/>
      <c r="K24" s="25"/>
      <c r="L24" s="25"/>
      <c r="M24" s="25"/>
    </row>
    <row r="25" s="72" customFormat="1" ht="126" customHeight="1" spans="1:13">
      <c r="A25" s="94" t="s">
        <v>601</v>
      </c>
      <c r="B25" s="94"/>
      <c r="C25" s="94"/>
      <c r="D25" s="124" t="s">
        <v>602</v>
      </c>
      <c r="E25" s="15"/>
      <c r="F25" s="15"/>
      <c r="G25" s="15"/>
      <c r="H25" s="15"/>
      <c r="I25" s="15"/>
      <c r="J25" s="15"/>
      <c r="K25" s="15"/>
      <c r="L25" s="15"/>
      <c r="M25" s="15"/>
    </row>
    <row r="26" ht="14.25" spans="1:13">
      <c r="A26" s="30" t="s">
        <v>603</v>
      </c>
      <c r="B26" s="31"/>
      <c r="C26" s="32" t="s">
        <v>604</v>
      </c>
      <c r="D26" s="32"/>
      <c r="E26" s="32"/>
      <c r="F26" s="32"/>
      <c r="G26" s="32"/>
      <c r="H26" s="18" t="s">
        <v>605</v>
      </c>
      <c r="I26" s="18"/>
      <c r="J26" s="18"/>
      <c r="K26" s="18" t="s">
        <v>606</v>
      </c>
      <c r="L26" s="18"/>
      <c r="M26" s="18"/>
    </row>
    <row r="27" ht="34.5" customHeight="1" spans="1:13">
      <c r="A27" s="33"/>
      <c r="B27" s="34"/>
      <c r="C27" s="35"/>
      <c r="D27" s="36"/>
      <c r="E27" s="36"/>
      <c r="F27" s="36"/>
      <c r="G27" s="37"/>
      <c r="H27" s="125">
        <v>44562</v>
      </c>
      <c r="I27" s="129"/>
      <c r="J27" s="130"/>
      <c r="K27" s="125">
        <v>44926</v>
      </c>
      <c r="L27" s="129"/>
      <c r="M27" s="130"/>
    </row>
    <row r="28" ht="14.25" customHeight="1" spans="1:13">
      <c r="A28" s="33"/>
      <c r="B28" s="34"/>
      <c r="C28" s="39"/>
      <c r="D28" s="40"/>
      <c r="E28" s="40"/>
      <c r="F28" s="40"/>
      <c r="G28" s="41"/>
      <c r="H28" s="126"/>
      <c r="I28" s="131"/>
      <c r="J28" s="132"/>
      <c r="K28" s="126"/>
      <c r="L28" s="131"/>
      <c r="M28" s="132"/>
    </row>
    <row r="29" ht="14.25" customHeight="1" spans="1:13">
      <c r="A29" s="33"/>
      <c r="B29" s="34"/>
      <c r="C29" s="43"/>
      <c r="D29" s="44"/>
      <c r="E29" s="44"/>
      <c r="F29" s="44"/>
      <c r="G29" s="45"/>
      <c r="H29" s="127"/>
      <c r="I29" s="133"/>
      <c r="J29" s="134"/>
      <c r="K29" s="127"/>
      <c r="L29" s="133"/>
      <c r="M29" s="134"/>
    </row>
    <row r="30" ht="41.25" customHeight="1" spans="1:13">
      <c r="A30" s="47" t="s">
        <v>607</v>
      </c>
      <c r="B30" s="48" t="s">
        <v>608</v>
      </c>
      <c r="C30" s="9" t="s">
        <v>748</v>
      </c>
      <c r="D30" s="10"/>
      <c r="E30" s="10"/>
      <c r="F30" s="10"/>
      <c r="G30" s="10"/>
      <c r="H30" s="10"/>
      <c r="I30" s="10"/>
      <c r="J30" s="10"/>
      <c r="K30" s="10"/>
      <c r="L30" s="10"/>
      <c r="M30" s="10"/>
    </row>
    <row r="31" ht="35.25" customHeight="1" spans="1:13">
      <c r="A31" s="49"/>
      <c r="B31" s="48" t="s">
        <v>610</v>
      </c>
      <c r="C31" s="9" t="s">
        <v>748</v>
      </c>
      <c r="D31" s="10"/>
      <c r="E31" s="10"/>
      <c r="F31" s="10"/>
      <c r="G31" s="10"/>
      <c r="H31" s="10"/>
      <c r="I31" s="10"/>
      <c r="J31" s="10"/>
      <c r="K31" s="10"/>
      <c r="L31" s="10"/>
      <c r="M31" s="10"/>
    </row>
    <row r="32" ht="23.25" customHeight="1" spans="1:13">
      <c r="A32" s="49"/>
      <c r="B32" s="50" t="s">
        <v>612</v>
      </c>
      <c r="C32" s="10" t="s">
        <v>525</v>
      </c>
      <c r="D32" s="10"/>
      <c r="E32" s="10" t="s">
        <v>526</v>
      </c>
      <c r="F32" s="10"/>
      <c r="G32" s="10"/>
      <c r="H32" s="10" t="s">
        <v>527</v>
      </c>
      <c r="I32" s="10"/>
      <c r="J32" s="10"/>
      <c r="K32" s="10"/>
      <c r="L32" s="10" t="s">
        <v>528</v>
      </c>
      <c r="M32" s="10"/>
    </row>
    <row r="33" ht="56.25" customHeight="1" spans="1:13">
      <c r="A33" s="49"/>
      <c r="B33" s="51"/>
      <c r="C33" s="10" t="s">
        <v>688</v>
      </c>
      <c r="D33" s="10"/>
      <c r="E33" s="10" t="s">
        <v>530</v>
      </c>
      <c r="F33" s="10"/>
      <c r="G33" s="10"/>
      <c r="H33" s="52" t="s">
        <v>651</v>
      </c>
      <c r="I33" s="52"/>
      <c r="J33" s="52"/>
      <c r="K33" s="52"/>
      <c r="L33" s="68" t="s">
        <v>730</v>
      </c>
      <c r="M33" s="68"/>
    </row>
    <row r="34" ht="23.25" customHeight="1" spans="1:13">
      <c r="A34" s="49"/>
      <c r="B34" s="51"/>
      <c r="C34" s="10"/>
      <c r="D34" s="10"/>
      <c r="E34" s="10" t="s">
        <v>533</v>
      </c>
      <c r="F34" s="10"/>
      <c r="G34" s="10"/>
      <c r="H34" s="52" t="s">
        <v>615</v>
      </c>
      <c r="I34" s="52"/>
      <c r="J34" s="52"/>
      <c r="K34" s="52"/>
      <c r="L34" s="68"/>
      <c r="M34" s="68"/>
    </row>
    <row r="35" ht="23.25" customHeight="1" spans="1:13">
      <c r="A35" s="49"/>
      <c r="B35" s="51"/>
      <c r="C35" s="10"/>
      <c r="D35" s="10"/>
      <c r="E35" s="10" t="s">
        <v>536</v>
      </c>
      <c r="F35" s="10"/>
      <c r="G35" s="10"/>
      <c r="H35" s="52" t="s">
        <v>617</v>
      </c>
      <c r="I35" s="52"/>
      <c r="J35" s="52"/>
      <c r="K35" s="52"/>
      <c r="L35" s="68" t="s">
        <v>731</v>
      </c>
      <c r="M35" s="68"/>
    </row>
    <row r="36" ht="23.25" customHeight="1" spans="1:13">
      <c r="A36" s="49"/>
      <c r="B36" s="51"/>
      <c r="C36" s="10"/>
      <c r="D36" s="10"/>
      <c r="E36" s="16" t="s">
        <v>539</v>
      </c>
      <c r="F36" s="53"/>
      <c r="G36" s="17"/>
      <c r="H36" s="54" t="s">
        <v>618</v>
      </c>
      <c r="I36" s="54"/>
      <c r="J36" s="54"/>
      <c r="K36" s="54"/>
      <c r="L36" s="69"/>
      <c r="M36" s="69"/>
    </row>
    <row r="37" ht="2.25" customHeight="1" spans="1:13">
      <c r="A37" s="49"/>
      <c r="B37" s="51"/>
      <c r="C37" s="10"/>
      <c r="D37" s="10"/>
      <c r="E37" s="22"/>
      <c r="F37" s="4"/>
      <c r="G37" s="23"/>
      <c r="H37" s="54"/>
      <c r="I37" s="54"/>
      <c r="J37" s="54"/>
      <c r="K37" s="54"/>
      <c r="L37" s="69"/>
      <c r="M37" s="69"/>
    </row>
    <row r="38" ht="23.25" customHeight="1" spans="1:13">
      <c r="A38" s="49"/>
      <c r="B38" s="51"/>
      <c r="C38" s="10" t="s">
        <v>525</v>
      </c>
      <c r="D38" s="10"/>
      <c r="E38" s="10" t="s">
        <v>526</v>
      </c>
      <c r="F38" s="10"/>
      <c r="G38" s="10"/>
      <c r="H38" s="10" t="s">
        <v>527</v>
      </c>
      <c r="I38" s="10"/>
      <c r="J38" s="10"/>
      <c r="K38" s="10"/>
      <c r="L38" s="10" t="s">
        <v>528</v>
      </c>
      <c r="M38" s="10"/>
    </row>
    <row r="39" ht="23.25" customHeight="1" spans="1:13">
      <c r="A39" s="49"/>
      <c r="B39" s="51"/>
      <c r="C39" s="10" t="s">
        <v>688</v>
      </c>
      <c r="D39" s="10"/>
      <c r="E39" s="10" t="s">
        <v>543</v>
      </c>
      <c r="F39" s="10"/>
      <c r="G39" s="10"/>
      <c r="H39" s="52" t="s">
        <v>656</v>
      </c>
      <c r="I39" s="52"/>
      <c r="J39" s="52"/>
      <c r="K39" s="52"/>
      <c r="L39" s="68" t="s">
        <v>732</v>
      </c>
      <c r="M39" s="68"/>
    </row>
    <row r="40" ht="23.25" customHeight="1" spans="1:13">
      <c r="A40" s="49"/>
      <c r="B40" s="51"/>
      <c r="C40" s="10"/>
      <c r="D40" s="10"/>
      <c r="E40" s="10" t="s">
        <v>546</v>
      </c>
      <c r="F40" s="10"/>
      <c r="G40" s="10"/>
      <c r="H40" s="52" t="s">
        <v>658</v>
      </c>
      <c r="I40" s="52"/>
      <c r="J40" s="52"/>
      <c r="K40" s="52"/>
      <c r="L40" s="68" t="s">
        <v>733</v>
      </c>
      <c r="M40" s="68"/>
    </row>
    <row r="41" ht="23.25" customHeight="1" spans="1:13">
      <c r="A41" s="49"/>
      <c r="B41" s="51"/>
      <c r="C41" s="10"/>
      <c r="D41" s="10"/>
      <c r="E41" s="10" t="s">
        <v>549</v>
      </c>
      <c r="F41" s="10"/>
      <c r="G41" s="10"/>
      <c r="H41" s="52" t="s">
        <v>734</v>
      </c>
      <c r="I41" s="52"/>
      <c r="J41" s="52"/>
      <c r="K41" s="52"/>
      <c r="L41" s="68" t="s">
        <v>661</v>
      </c>
      <c r="M41" s="68"/>
    </row>
    <row r="42" ht="23.25" customHeight="1" spans="1:13">
      <c r="A42" s="49"/>
      <c r="B42" s="51"/>
      <c r="C42" s="10"/>
      <c r="D42" s="10"/>
      <c r="E42" s="10" t="s">
        <v>551</v>
      </c>
      <c r="F42" s="10"/>
      <c r="G42" s="10"/>
      <c r="H42" s="52" t="s">
        <v>662</v>
      </c>
      <c r="I42" s="52"/>
      <c r="J42" s="52"/>
      <c r="K42" s="52"/>
      <c r="L42" s="68"/>
      <c r="M42" s="68"/>
    </row>
    <row r="43" ht="32.25" customHeight="1" spans="1:13">
      <c r="A43" s="49"/>
      <c r="B43" s="51"/>
      <c r="C43" s="10"/>
      <c r="D43" s="10"/>
      <c r="E43" s="16" t="s">
        <v>554</v>
      </c>
      <c r="F43" s="53"/>
      <c r="G43" s="17"/>
      <c r="H43" s="54" t="s">
        <v>626</v>
      </c>
      <c r="I43" s="54"/>
      <c r="J43" s="54"/>
      <c r="K43" s="54"/>
      <c r="L43" s="69" t="s">
        <v>664</v>
      </c>
      <c r="M43" s="69"/>
    </row>
    <row r="44" ht="18" customHeight="1" spans="1:13">
      <c r="A44" s="49"/>
      <c r="B44" s="51"/>
      <c r="C44" s="10"/>
      <c r="D44" s="10"/>
      <c r="E44" s="22"/>
      <c r="F44" s="4"/>
      <c r="G44" s="23"/>
      <c r="H44" s="54"/>
      <c r="I44" s="54"/>
      <c r="J44" s="54"/>
      <c r="K44" s="54"/>
      <c r="L44" s="69"/>
      <c r="M44" s="69"/>
    </row>
    <row r="45" ht="33.75" customHeight="1" spans="1:13">
      <c r="A45" s="29" t="s">
        <v>628</v>
      </c>
      <c r="B45" s="29"/>
      <c r="C45" s="29"/>
      <c r="D45" s="55" t="s">
        <v>742</v>
      </c>
      <c r="E45" s="56"/>
      <c r="F45" s="56"/>
      <c r="G45" s="56"/>
      <c r="H45" s="56"/>
      <c r="I45" s="56"/>
      <c r="J45" s="56"/>
      <c r="K45" s="56"/>
      <c r="L45" s="56"/>
      <c r="M45" s="8"/>
    </row>
    <row r="46" ht="66.75" customHeight="1" spans="1:13">
      <c r="A46" s="29" t="s">
        <v>665</v>
      </c>
      <c r="B46" s="29"/>
      <c r="C46" s="29"/>
      <c r="D46" s="57" t="s">
        <v>666</v>
      </c>
      <c r="E46" s="58"/>
      <c r="F46" s="58"/>
      <c r="G46" s="58"/>
      <c r="H46" s="58"/>
      <c r="I46" s="58"/>
      <c r="J46" s="58"/>
      <c r="K46" s="58"/>
      <c r="L46" s="58"/>
      <c r="M46" s="70"/>
    </row>
  </sheetData>
  <mergeCells count="126">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9:D44"/>
    <mergeCell ref="E43:G44"/>
    <mergeCell ref="H43:K44"/>
    <mergeCell ref="L43:M44"/>
    <mergeCell ref="E36:G37"/>
    <mergeCell ref="H36:K37"/>
    <mergeCell ref="L36:M37"/>
    <mergeCell ref="B13:C18"/>
    <mergeCell ref="A26:B29"/>
    <mergeCell ref="C27:G29"/>
    <mergeCell ref="H27:J29"/>
    <mergeCell ref="K27:M29"/>
    <mergeCell ref="C33:D37"/>
    <mergeCell ref="B19:C24"/>
  </mergeCells>
  <pageMargins left="0.75" right="0.75" top="1" bottom="1" header="0.5" footer="0.5"/>
  <pageSetup paperSize="9" orientation="portrait"/>
  <headerFooter alignWithMargins="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0"/>
  <sheetViews>
    <sheetView workbookViewId="0">
      <selection activeCell="P10" sqref="P10"/>
    </sheetView>
  </sheetViews>
  <sheetFormatPr defaultColWidth="9.62222222222222" defaultRowHeight="11.25"/>
  <cols>
    <col min="1" max="1" width="6.12222222222222" style="72" customWidth="1"/>
    <col min="2" max="2" width="12.1222222222222" style="72" customWidth="1"/>
    <col min="3" max="3" width="7" style="72" customWidth="1"/>
    <col min="4" max="4" width="9.62222222222222" style="72"/>
    <col min="5" max="5" width="10.6222222222222" style="72" customWidth="1"/>
    <col min="6" max="7" width="9.62222222222222" style="72"/>
    <col min="8" max="8" width="3.62222222222222" style="72" customWidth="1"/>
    <col min="9" max="9" width="8.5" style="72" customWidth="1"/>
    <col min="10" max="10" width="9.62222222222222" style="72"/>
    <col min="11" max="11" width="0.622222222222222" style="72" customWidth="1"/>
    <col min="12" max="12" width="9.62222222222222" style="72"/>
    <col min="13" max="13" width="10.5" style="72" customWidth="1"/>
    <col min="14" max="16384" width="9.62222222222222" style="72"/>
  </cols>
  <sheetData>
    <row r="1" ht="12" customHeight="1" spans="13:253">
      <c r="M1" s="111" t="s">
        <v>561</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ht="28.2" customHeight="1" spans="1:13">
      <c r="A2" s="73" t="s">
        <v>749</v>
      </c>
      <c r="B2" s="73"/>
      <c r="C2" s="73"/>
      <c r="D2" s="73"/>
      <c r="E2" s="73"/>
      <c r="F2" s="73"/>
      <c r="G2" s="73"/>
      <c r="H2" s="73"/>
      <c r="I2" s="73"/>
      <c r="J2" s="73"/>
      <c r="K2" s="73"/>
      <c r="L2" s="73"/>
      <c r="M2" s="73"/>
    </row>
    <row r="3" ht="20.4" customHeight="1" spans="1:13">
      <c r="A3" s="74" t="s">
        <v>563</v>
      </c>
      <c r="B3" s="74"/>
      <c r="C3" s="74"/>
      <c r="D3" s="74"/>
      <c r="E3" s="74"/>
      <c r="F3" s="74"/>
      <c r="G3" s="74"/>
      <c r="H3" s="74"/>
      <c r="I3" s="74"/>
      <c r="J3" s="74"/>
      <c r="K3" s="74"/>
      <c r="L3" s="74"/>
      <c r="M3" s="74"/>
    </row>
    <row r="4" ht="15.6" customHeight="1" spans="1:13">
      <c r="A4" s="112" t="s">
        <v>642</v>
      </c>
      <c r="B4" s="112"/>
      <c r="C4" s="112"/>
      <c r="D4" s="112"/>
      <c r="E4" s="112"/>
      <c r="F4" s="112"/>
      <c r="G4" s="76"/>
      <c r="H4" s="76"/>
      <c r="I4" s="112" t="s">
        <v>643</v>
      </c>
      <c r="J4" s="112"/>
      <c r="K4" s="112"/>
      <c r="L4" s="112"/>
      <c r="M4" s="76"/>
    </row>
    <row r="5" ht="15.6" customHeight="1" spans="1:13">
      <c r="A5" s="77" t="s">
        <v>566</v>
      </c>
      <c r="B5" s="78" t="s">
        <v>313</v>
      </c>
      <c r="C5" s="79"/>
      <c r="D5" s="15" t="s">
        <v>750</v>
      </c>
      <c r="E5" s="15"/>
      <c r="F5" s="15"/>
      <c r="G5" s="15"/>
      <c r="H5" s="15"/>
      <c r="I5" s="15"/>
      <c r="J5" s="15"/>
      <c r="K5" s="15"/>
      <c r="L5" s="15"/>
      <c r="M5" s="15"/>
    </row>
    <row r="6" ht="15.6" customHeight="1" spans="1:13">
      <c r="A6" s="77"/>
      <c r="B6" s="78" t="s">
        <v>568</v>
      </c>
      <c r="C6" s="79"/>
      <c r="D6" s="15" t="s">
        <v>751</v>
      </c>
      <c r="E6" s="15"/>
      <c r="F6" s="15"/>
      <c r="G6" s="15"/>
      <c r="H6" s="15"/>
      <c r="I6" s="15"/>
      <c r="J6" s="15"/>
      <c r="K6" s="15"/>
      <c r="L6" s="15"/>
      <c r="M6" s="15"/>
    </row>
    <row r="7" ht="15.6" customHeight="1" spans="1:13">
      <c r="A7" s="77"/>
      <c r="B7" s="78" t="s">
        <v>672</v>
      </c>
      <c r="C7" s="79"/>
      <c r="D7" s="28" t="s">
        <v>501</v>
      </c>
      <c r="E7" s="28"/>
      <c r="F7" s="28"/>
      <c r="G7" s="15" t="s">
        <v>573</v>
      </c>
      <c r="H7" s="15"/>
      <c r="I7" s="15"/>
      <c r="J7" s="15" t="s">
        <v>574</v>
      </c>
      <c r="K7" s="15"/>
      <c r="L7" s="15"/>
      <c r="M7" s="15"/>
    </row>
    <row r="8" ht="15.6" customHeight="1" spans="1:13">
      <c r="A8" s="77"/>
      <c r="B8" s="78" t="s">
        <v>575</v>
      </c>
      <c r="C8" s="79"/>
      <c r="D8" s="15" t="s">
        <v>752</v>
      </c>
      <c r="E8" s="15"/>
      <c r="F8" s="15"/>
      <c r="G8" s="15" t="s">
        <v>504</v>
      </c>
      <c r="H8" s="15"/>
      <c r="I8" s="15"/>
      <c r="J8" s="15">
        <v>13974056886</v>
      </c>
      <c r="K8" s="15"/>
      <c r="L8" s="15"/>
      <c r="M8" s="15"/>
    </row>
    <row r="9" ht="31.2" customHeight="1" spans="1:13">
      <c r="A9" s="77"/>
      <c r="B9" s="78" t="s">
        <v>675</v>
      </c>
      <c r="C9" s="79"/>
      <c r="D9" s="14" t="s">
        <v>579</v>
      </c>
      <c r="E9" s="14"/>
      <c r="F9" s="14"/>
      <c r="G9" s="15" t="s">
        <v>504</v>
      </c>
      <c r="H9" s="15"/>
      <c r="I9" s="15"/>
      <c r="J9" s="61">
        <v>13874077248</v>
      </c>
      <c r="K9" s="61"/>
      <c r="L9" s="61"/>
      <c r="M9" s="61"/>
    </row>
    <row r="10" ht="46.95" customHeight="1" spans="1:13">
      <c r="A10" s="77"/>
      <c r="B10" s="78" t="s">
        <v>580</v>
      </c>
      <c r="C10" s="79"/>
      <c r="D10" s="107" t="s">
        <v>753</v>
      </c>
      <c r="E10" s="108"/>
      <c r="F10" s="108"/>
      <c r="G10" s="108"/>
      <c r="H10" s="108"/>
      <c r="I10" s="108"/>
      <c r="J10" s="108"/>
      <c r="K10" s="108"/>
      <c r="L10" s="108"/>
      <c r="M10" s="114"/>
    </row>
    <row r="11" ht="23.1" customHeight="1" spans="1:13">
      <c r="A11" s="77"/>
      <c r="B11" s="78" t="s">
        <v>582</v>
      </c>
      <c r="C11" s="79"/>
      <c r="D11" s="28" t="s">
        <v>754</v>
      </c>
      <c r="E11" s="28"/>
      <c r="F11" s="28"/>
      <c r="G11" s="28"/>
      <c r="H11" s="28"/>
      <c r="I11" s="28"/>
      <c r="J11" s="28"/>
      <c r="K11" s="28"/>
      <c r="L11" s="28"/>
      <c r="M11" s="28"/>
    </row>
    <row r="12" ht="31.2" customHeight="1" spans="1:13">
      <c r="A12" s="77"/>
      <c r="B12" s="78" t="s">
        <v>584</v>
      </c>
      <c r="C12" s="79"/>
      <c r="D12" s="15" t="s">
        <v>755</v>
      </c>
      <c r="E12" s="15"/>
      <c r="F12" s="15"/>
      <c r="G12" s="15"/>
      <c r="H12" s="15"/>
      <c r="I12" s="15"/>
      <c r="J12" s="15"/>
      <c r="K12" s="15"/>
      <c r="L12" s="15"/>
      <c r="M12" s="15"/>
    </row>
    <row r="13" ht="15.6" customHeight="1" spans="1:13">
      <c r="A13" s="77" t="s">
        <v>585</v>
      </c>
      <c r="B13" s="86" t="s">
        <v>586</v>
      </c>
      <c r="C13" s="87"/>
      <c r="D13" s="88" t="s">
        <v>587</v>
      </c>
      <c r="E13" s="88"/>
      <c r="F13" s="88" t="s">
        <v>588</v>
      </c>
      <c r="G13" s="88"/>
      <c r="H13" s="88"/>
      <c r="I13" s="88"/>
      <c r="J13" s="88" t="s">
        <v>589</v>
      </c>
      <c r="K13" s="88"/>
      <c r="L13" s="88"/>
      <c r="M13" s="88"/>
    </row>
    <row r="14" ht="15.6" customHeight="1" spans="1:13">
      <c r="A14" s="77"/>
      <c r="B14" s="89"/>
      <c r="C14" s="90"/>
      <c r="D14" s="15" t="s">
        <v>590</v>
      </c>
      <c r="E14" s="15"/>
      <c r="F14" s="15">
        <v>100</v>
      </c>
      <c r="G14" s="15"/>
      <c r="H14" s="15"/>
      <c r="I14" s="15"/>
      <c r="J14" s="15">
        <v>100</v>
      </c>
      <c r="K14" s="15"/>
      <c r="L14" s="15"/>
      <c r="M14" s="15"/>
    </row>
    <row r="15" ht="15.6" customHeight="1" spans="1:13">
      <c r="A15" s="77"/>
      <c r="B15" s="89"/>
      <c r="C15" s="90"/>
      <c r="D15" s="15" t="s">
        <v>591</v>
      </c>
      <c r="E15" s="15"/>
      <c r="F15" s="15">
        <v>100</v>
      </c>
      <c r="G15" s="15"/>
      <c r="H15" s="15"/>
      <c r="I15" s="15"/>
      <c r="J15" s="15">
        <v>100</v>
      </c>
      <c r="K15" s="15"/>
      <c r="L15" s="15"/>
      <c r="M15" s="15"/>
    </row>
    <row r="16" ht="14.25" spans="1:13">
      <c r="A16" s="77"/>
      <c r="B16" s="89"/>
      <c r="C16" s="90"/>
      <c r="D16" s="15" t="s">
        <v>592</v>
      </c>
      <c r="E16" s="15"/>
      <c r="F16" s="15"/>
      <c r="G16" s="15"/>
      <c r="H16" s="15"/>
      <c r="I16" s="15"/>
      <c r="J16" s="15"/>
      <c r="K16" s="15"/>
      <c r="L16" s="15"/>
      <c r="M16" s="15"/>
    </row>
    <row r="17" ht="14.25" spans="1:13">
      <c r="A17" s="77"/>
      <c r="B17" s="89"/>
      <c r="C17" s="90"/>
      <c r="D17" s="15" t="s">
        <v>593</v>
      </c>
      <c r="E17" s="15"/>
      <c r="F17" s="15"/>
      <c r="G17" s="15"/>
      <c r="H17" s="15"/>
      <c r="I17" s="15"/>
      <c r="J17" s="15"/>
      <c r="K17" s="15"/>
      <c r="L17" s="15"/>
      <c r="M17" s="15"/>
    </row>
    <row r="18" ht="14.25" spans="1:13">
      <c r="A18" s="77"/>
      <c r="B18" s="91"/>
      <c r="C18" s="92"/>
      <c r="D18" s="15" t="s">
        <v>594</v>
      </c>
      <c r="E18" s="15"/>
      <c r="F18" s="15"/>
      <c r="G18" s="15"/>
      <c r="H18" s="15"/>
      <c r="I18" s="15"/>
      <c r="J18" s="15"/>
      <c r="K18" s="15"/>
      <c r="L18" s="15"/>
      <c r="M18" s="15"/>
    </row>
    <row r="19" ht="14.25" spans="1:13">
      <c r="A19" s="77"/>
      <c r="B19" s="86" t="s">
        <v>595</v>
      </c>
      <c r="C19" s="87"/>
      <c r="D19" s="15" t="s">
        <v>587</v>
      </c>
      <c r="E19" s="15"/>
      <c r="F19" s="93" t="s">
        <v>596</v>
      </c>
      <c r="G19" s="93"/>
      <c r="H19" s="93"/>
      <c r="I19" s="93" t="s">
        <v>597</v>
      </c>
      <c r="J19" s="93"/>
      <c r="K19" s="93"/>
      <c r="L19" s="93" t="s">
        <v>598</v>
      </c>
      <c r="M19" s="93"/>
    </row>
    <row r="20" ht="14.25" spans="1:13">
      <c r="A20" s="77"/>
      <c r="B20" s="89"/>
      <c r="C20" s="90"/>
      <c r="D20" s="15" t="s">
        <v>590</v>
      </c>
      <c r="E20" s="15"/>
      <c r="F20" s="15">
        <v>100</v>
      </c>
      <c r="G20" s="15"/>
      <c r="H20" s="15"/>
      <c r="I20" s="15">
        <v>100</v>
      </c>
      <c r="J20" s="15"/>
      <c r="K20" s="15"/>
      <c r="L20" s="28"/>
      <c r="M20" s="28"/>
    </row>
    <row r="21" ht="14.25" spans="1:13">
      <c r="A21" s="77"/>
      <c r="B21" s="89"/>
      <c r="C21" s="90"/>
      <c r="D21" s="28" t="s">
        <v>599</v>
      </c>
      <c r="E21" s="28"/>
      <c r="F21" s="15">
        <v>60</v>
      </c>
      <c r="G21" s="15"/>
      <c r="H21" s="15"/>
      <c r="I21" s="15">
        <v>60</v>
      </c>
      <c r="J21" s="15"/>
      <c r="K21" s="15"/>
      <c r="L21" s="15"/>
      <c r="M21" s="15"/>
    </row>
    <row r="22" ht="14.25" spans="1:13">
      <c r="A22" s="77"/>
      <c r="B22" s="89"/>
      <c r="C22" s="90"/>
      <c r="D22" s="28" t="s">
        <v>600</v>
      </c>
      <c r="E22" s="28"/>
      <c r="F22" s="15">
        <v>40</v>
      </c>
      <c r="G22" s="15"/>
      <c r="H22" s="15"/>
      <c r="I22" s="15">
        <v>40</v>
      </c>
      <c r="J22" s="15"/>
      <c r="K22" s="15"/>
      <c r="L22" s="15"/>
      <c r="M22" s="15"/>
    </row>
    <row r="23" ht="188.1" customHeight="1" spans="1:13">
      <c r="A23" s="94" t="s">
        <v>601</v>
      </c>
      <c r="B23" s="94"/>
      <c r="C23" s="94"/>
      <c r="D23" s="15" t="s">
        <v>712</v>
      </c>
      <c r="E23" s="15"/>
      <c r="F23" s="15"/>
      <c r="G23" s="15"/>
      <c r="H23" s="15"/>
      <c r="I23" s="15"/>
      <c r="J23" s="15"/>
      <c r="K23" s="15"/>
      <c r="L23" s="15"/>
      <c r="M23" s="15"/>
    </row>
    <row r="24" ht="14.25" spans="1:13">
      <c r="A24" s="95" t="s">
        <v>603</v>
      </c>
      <c r="B24" s="96"/>
      <c r="C24" s="97" t="s">
        <v>604</v>
      </c>
      <c r="D24" s="97"/>
      <c r="E24" s="97"/>
      <c r="F24" s="97"/>
      <c r="G24" s="97"/>
      <c r="H24" s="88" t="s">
        <v>605</v>
      </c>
      <c r="I24" s="88"/>
      <c r="J24" s="88"/>
      <c r="K24" s="88" t="s">
        <v>606</v>
      </c>
      <c r="L24" s="88"/>
      <c r="M24" s="88"/>
    </row>
    <row r="25" ht="27.9" customHeight="1" spans="1:13">
      <c r="A25" s="98"/>
      <c r="B25" s="99"/>
      <c r="C25" s="100"/>
      <c r="D25" s="100"/>
      <c r="E25" s="100"/>
      <c r="F25" s="100"/>
      <c r="G25" s="100"/>
      <c r="H25" s="101">
        <v>44562</v>
      </c>
      <c r="I25" s="15"/>
      <c r="J25" s="15"/>
      <c r="K25" s="101">
        <v>44926</v>
      </c>
      <c r="L25" s="15"/>
      <c r="M25" s="15"/>
    </row>
    <row r="26" ht="26.1" customHeight="1" spans="1:13">
      <c r="A26" s="102" t="s">
        <v>607</v>
      </c>
      <c r="B26" s="116" t="s">
        <v>608</v>
      </c>
      <c r="C26" s="14" t="s">
        <v>756</v>
      </c>
      <c r="D26" s="14"/>
      <c r="E26" s="14"/>
      <c r="F26" s="14"/>
      <c r="G26" s="14"/>
      <c r="H26" s="14"/>
      <c r="I26" s="14"/>
      <c r="J26" s="14"/>
      <c r="K26" s="14"/>
      <c r="L26" s="14"/>
      <c r="M26" s="14"/>
    </row>
    <row r="27" ht="26.1" customHeight="1" spans="1:13">
      <c r="A27" s="102"/>
      <c r="B27" s="117" t="s">
        <v>610</v>
      </c>
      <c r="C27" s="14" t="s">
        <v>756</v>
      </c>
      <c r="D27" s="14"/>
      <c r="E27" s="14"/>
      <c r="F27" s="14"/>
      <c r="G27" s="14"/>
      <c r="H27" s="14"/>
      <c r="I27" s="14"/>
      <c r="J27" s="14"/>
      <c r="K27" s="14"/>
      <c r="L27" s="14"/>
      <c r="M27" s="14"/>
    </row>
    <row r="28" ht="14.25" spans="1:16">
      <c r="A28" s="102"/>
      <c r="B28" s="105" t="s">
        <v>612</v>
      </c>
      <c r="C28" s="14" t="s">
        <v>525</v>
      </c>
      <c r="D28" s="14"/>
      <c r="E28" s="14" t="s">
        <v>526</v>
      </c>
      <c r="F28" s="14"/>
      <c r="G28" s="14"/>
      <c r="H28" s="14" t="s">
        <v>527</v>
      </c>
      <c r="I28" s="14"/>
      <c r="J28" s="14"/>
      <c r="K28" s="14"/>
      <c r="L28" s="14" t="s">
        <v>528</v>
      </c>
      <c r="M28" s="14"/>
      <c r="P28"/>
    </row>
    <row r="29" ht="33" customHeight="1" spans="1:13">
      <c r="A29" s="102"/>
      <c r="B29" s="105"/>
      <c r="C29" s="61" t="s">
        <v>613</v>
      </c>
      <c r="D29" s="61"/>
      <c r="E29" s="14" t="s">
        <v>530</v>
      </c>
      <c r="F29" s="14"/>
      <c r="G29" s="14"/>
      <c r="H29" s="52" t="s">
        <v>757</v>
      </c>
      <c r="I29" s="52"/>
      <c r="J29" s="52"/>
      <c r="K29" s="52"/>
      <c r="L29" s="68" t="s">
        <v>758</v>
      </c>
      <c r="M29" s="68"/>
    </row>
    <row r="30" ht="33" customHeight="1" spans="1:13">
      <c r="A30" s="102"/>
      <c r="B30" s="105"/>
      <c r="C30" s="61"/>
      <c r="D30" s="61"/>
      <c r="E30" s="14" t="s">
        <v>533</v>
      </c>
      <c r="F30" s="14"/>
      <c r="G30" s="14"/>
      <c r="H30" s="52" t="s">
        <v>615</v>
      </c>
      <c r="I30" s="52"/>
      <c r="J30" s="52"/>
      <c r="K30" s="52"/>
      <c r="L30" s="68" t="s">
        <v>759</v>
      </c>
      <c r="M30" s="68"/>
    </row>
    <row r="31" ht="45.9" customHeight="1" spans="1:13">
      <c r="A31" s="102"/>
      <c r="B31" s="105"/>
      <c r="C31" s="61"/>
      <c r="D31" s="61"/>
      <c r="E31" s="14" t="s">
        <v>536</v>
      </c>
      <c r="F31" s="14"/>
      <c r="G31" s="14"/>
      <c r="H31" s="52" t="s">
        <v>617</v>
      </c>
      <c r="I31" s="52"/>
      <c r="J31" s="52"/>
      <c r="K31" s="52"/>
      <c r="L31" s="68" t="s">
        <v>760</v>
      </c>
      <c r="M31" s="68"/>
    </row>
    <row r="32" ht="33" customHeight="1" spans="1:13">
      <c r="A32" s="102"/>
      <c r="B32" s="105"/>
      <c r="C32" s="61"/>
      <c r="D32" s="61"/>
      <c r="E32" s="118" t="s">
        <v>539</v>
      </c>
      <c r="F32" s="118"/>
      <c r="G32" s="118"/>
      <c r="H32" s="119" t="s">
        <v>618</v>
      </c>
      <c r="I32" s="119"/>
      <c r="J32" s="119"/>
      <c r="K32" s="119"/>
      <c r="L32" s="123" t="s">
        <v>761</v>
      </c>
      <c r="M32" s="123"/>
    </row>
    <row r="33" ht="33" customHeight="1" spans="1:13">
      <c r="A33" s="102"/>
      <c r="B33" s="105"/>
      <c r="C33" s="14" t="s">
        <v>525</v>
      </c>
      <c r="D33" s="14"/>
      <c r="E33" s="14" t="s">
        <v>526</v>
      </c>
      <c r="F33" s="14"/>
      <c r="G33" s="14"/>
      <c r="H33" s="14" t="s">
        <v>527</v>
      </c>
      <c r="I33" s="14"/>
      <c r="J33" s="14"/>
      <c r="K33" s="14"/>
      <c r="L33" s="14" t="s">
        <v>528</v>
      </c>
      <c r="M33" s="14"/>
    </row>
    <row r="34" ht="33" customHeight="1" spans="1:13">
      <c r="A34" s="102"/>
      <c r="B34" s="105"/>
      <c r="C34" s="61" t="s">
        <v>613</v>
      </c>
      <c r="D34" s="61"/>
      <c r="E34" s="14" t="s">
        <v>543</v>
      </c>
      <c r="F34" s="14"/>
      <c r="G34" s="14"/>
      <c r="H34" s="52" t="s">
        <v>762</v>
      </c>
      <c r="I34" s="52"/>
      <c r="J34" s="52"/>
      <c r="K34" s="52"/>
      <c r="L34" s="68" t="s">
        <v>763</v>
      </c>
      <c r="M34" s="68"/>
    </row>
    <row r="35" ht="33" customHeight="1" spans="1:13">
      <c r="A35" s="102"/>
      <c r="B35" s="105"/>
      <c r="C35" s="61"/>
      <c r="D35" s="61"/>
      <c r="E35" s="14" t="s">
        <v>546</v>
      </c>
      <c r="F35" s="14"/>
      <c r="G35" s="14"/>
      <c r="H35" s="52" t="s">
        <v>658</v>
      </c>
      <c r="I35" s="52"/>
      <c r="J35" s="52"/>
      <c r="K35" s="52"/>
      <c r="L35" s="68" t="s">
        <v>764</v>
      </c>
      <c r="M35" s="68"/>
    </row>
    <row r="36" ht="33" customHeight="1" spans="1:13">
      <c r="A36" s="102"/>
      <c r="B36" s="105"/>
      <c r="C36" s="61"/>
      <c r="D36" s="61"/>
      <c r="E36" s="14" t="s">
        <v>549</v>
      </c>
      <c r="F36" s="14"/>
      <c r="G36" s="14"/>
      <c r="H36" s="52" t="s">
        <v>660</v>
      </c>
      <c r="I36" s="52"/>
      <c r="J36" s="52"/>
      <c r="K36" s="52"/>
      <c r="L36" s="68" t="s">
        <v>661</v>
      </c>
      <c r="M36" s="68"/>
    </row>
    <row r="37" ht="33" customHeight="1" spans="1:13">
      <c r="A37" s="102"/>
      <c r="B37" s="105"/>
      <c r="C37" s="61"/>
      <c r="D37" s="61"/>
      <c r="E37" s="14" t="s">
        <v>551</v>
      </c>
      <c r="F37" s="14"/>
      <c r="G37" s="14"/>
      <c r="H37" s="52" t="s">
        <v>662</v>
      </c>
      <c r="I37" s="52"/>
      <c r="J37" s="52"/>
      <c r="K37" s="52"/>
      <c r="L37" s="68" t="s">
        <v>765</v>
      </c>
      <c r="M37" s="68"/>
    </row>
    <row r="38" ht="33" customHeight="1" spans="1:13">
      <c r="A38" s="102"/>
      <c r="B38" s="105"/>
      <c r="C38" s="61"/>
      <c r="D38" s="61"/>
      <c r="E38" s="118" t="s">
        <v>554</v>
      </c>
      <c r="F38" s="118"/>
      <c r="G38" s="118"/>
      <c r="H38" s="119" t="s">
        <v>626</v>
      </c>
      <c r="I38" s="119"/>
      <c r="J38" s="119"/>
      <c r="K38" s="119"/>
      <c r="L38" s="123" t="s">
        <v>664</v>
      </c>
      <c r="M38" s="123"/>
    </row>
    <row r="39" ht="62.1" customHeight="1" spans="1:13">
      <c r="A39" s="120" t="s">
        <v>628</v>
      </c>
      <c r="B39" s="120"/>
      <c r="C39" s="120"/>
      <c r="D39" s="121" t="s">
        <v>629</v>
      </c>
      <c r="E39" s="121"/>
      <c r="F39" s="121"/>
      <c r="G39" s="121"/>
      <c r="H39" s="121"/>
      <c r="I39" s="121"/>
      <c r="J39" s="121"/>
      <c r="K39" s="121"/>
      <c r="L39" s="121"/>
      <c r="M39" s="121"/>
    </row>
    <row r="40" ht="56.1" customHeight="1" spans="1:13">
      <c r="A40" s="120" t="s">
        <v>630</v>
      </c>
      <c r="B40" s="120"/>
      <c r="C40" s="120"/>
      <c r="D40" s="122" t="s">
        <v>631</v>
      </c>
      <c r="E40" s="122"/>
      <c r="F40" s="122"/>
      <c r="G40" s="122"/>
      <c r="H40" s="122"/>
      <c r="I40" s="122"/>
      <c r="J40" s="122"/>
      <c r="K40" s="122"/>
      <c r="L40" s="122"/>
      <c r="M40" s="122"/>
    </row>
  </sheetData>
  <mergeCells count="118">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39:C39"/>
    <mergeCell ref="D39:M39"/>
    <mergeCell ref="A40:C40"/>
    <mergeCell ref="D40:M40"/>
    <mergeCell ref="A5:A12"/>
    <mergeCell ref="A13:A22"/>
    <mergeCell ref="A26:A38"/>
    <mergeCell ref="B28:B38"/>
    <mergeCell ref="C34:D38"/>
    <mergeCell ref="C29:D32"/>
    <mergeCell ref="A24:B25"/>
    <mergeCell ref="B19:C22"/>
    <mergeCell ref="B13:C18"/>
  </mergeCells>
  <pageMargins left="0.75" right="0.75" top="1" bottom="1" header="0.5" footer="0.5"/>
  <pageSetup paperSize="9" orientation="portrait"/>
  <headerFooter alignWithMargins="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A4" sqref="A4:G4"/>
    </sheetView>
  </sheetViews>
  <sheetFormatPr defaultColWidth="9.62222222222222" defaultRowHeight="11.25"/>
  <cols>
    <col min="1" max="1" width="9.62222222222222" style="72"/>
    <col min="2" max="2" width="12" style="72" customWidth="1"/>
    <col min="3" max="3" width="9.62222222222222" style="72"/>
    <col min="4" max="4" width="4.37777777777778" style="72" customWidth="1"/>
    <col min="5" max="5" width="10.1222222222222" style="72" customWidth="1"/>
    <col min="6" max="6" width="4.5" style="72" customWidth="1"/>
    <col min="7" max="7" width="9.62222222222222" style="72"/>
    <col min="8" max="8" width="14.3777777777778" style="72" customWidth="1"/>
    <col min="9" max="9" width="14.6222222222222" style="72" customWidth="1"/>
    <col min="10" max="10" width="6.62222222222222" style="72" customWidth="1"/>
    <col min="11" max="11" width="2.37777777777778" style="72" customWidth="1"/>
    <col min="12" max="12" width="9.62222222222222" style="72"/>
    <col min="13" max="13" width="35.1222222222222" style="72" customWidth="1"/>
    <col min="14" max="16384" width="9.62222222222222" style="72"/>
  </cols>
  <sheetData>
    <row r="1" ht="12" customHeight="1" spans="13:13">
      <c r="M1" s="111" t="s">
        <v>561</v>
      </c>
    </row>
    <row r="2" ht="28.2" customHeight="1" spans="1:13">
      <c r="A2" s="73" t="s">
        <v>766</v>
      </c>
      <c r="B2" s="73"/>
      <c r="C2" s="73"/>
      <c r="D2" s="73"/>
      <c r="E2" s="73"/>
      <c r="F2" s="73"/>
      <c r="G2" s="73"/>
      <c r="H2" s="73"/>
      <c r="I2" s="73"/>
      <c r="J2" s="73"/>
      <c r="K2" s="73"/>
      <c r="L2" s="73"/>
      <c r="M2" s="73"/>
    </row>
    <row r="3" ht="20.4" customHeight="1" spans="1:13">
      <c r="A3" s="74" t="s">
        <v>563</v>
      </c>
      <c r="B3" s="74"/>
      <c r="C3" s="74"/>
      <c r="D3" s="74"/>
      <c r="E3" s="74"/>
      <c r="F3" s="74"/>
      <c r="G3" s="74"/>
      <c r="H3" s="74"/>
      <c r="I3" s="74"/>
      <c r="J3" s="74"/>
      <c r="K3" s="74"/>
      <c r="L3" s="74"/>
      <c r="M3" s="74"/>
    </row>
    <row r="4" ht="15.6" customHeight="1" spans="1:13">
      <c r="A4" s="75" t="s">
        <v>642</v>
      </c>
      <c r="B4" s="75"/>
      <c r="C4" s="75"/>
      <c r="D4" s="75"/>
      <c r="E4" s="75"/>
      <c r="F4" s="75"/>
      <c r="G4" s="75"/>
      <c r="H4" s="76"/>
      <c r="I4" s="112" t="s">
        <v>643</v>
      </c>
      <c r="J4" s="112"/>
      <c r="K4" s="112"/>
      <c r="L4" s="112"/>
      <c r="M4" s="76"/>
    </row>
    <row r="5" ht="14.25" spans="1:13">
      <c r="A5" s="77" t="s">
        <v>566</v>
      </c>
      <c r="B5" s="78" t="s">
        <v>313</v>
      </c>
      <c r="C5" s="79"/>
      <c r="D5" s="15" t="s">
        <v>767</v>
      </c>
      <c r="E5" s="15"/>
      <c r="F5" s="15"/>
      <c r="G5" s="15"/>
      <c r="H5" s="15"/>
      <c r="I5" s="15"/>
      <c r="J5" s="15"/>
      <c r="K5" s="15"/>
      <c r="L5" s="15"/>
      <c r="M5" s="15"/>
    </row>
    <row r="6" ht="14.25" spans="1:13">
      <c r="A6" s="77"/>
      <c r="B6" s="78" t="s">
        <v>568</v>
      </c>
      <c r="C6" s="79"/>
      <c r="D6" s="15" t="s">
        <v>768</v>
      </c>
      <c r="E6" s="15"/>
      <c r="F6" s="15"/>
      <c r="G6" s="15"/>
      <c r="H6" s="15"/>
      <c r="I6" s="15"/>
      <c r="J6" s="15"/>
      <c r="K6" s="15"/>
      <c r="L6" s="15"/>
      <c r="M6" s="15"/>
    </row>
    <row r="7" ht="14.25" customHeight="1" spans="1:13">
      <c r="A7" s="77"/>
      <c r="B7" s="80" t="s">
        <v>571</v>
      </c>
      <c r="C7" s="80"/>
      <c r="D7" s="81" t="s">
        <v>501</v>
      </c>
      <c r="E7" s="81"/>
      <c r="F7" s="81"/>
      <c r="G7" s="10" t="s">
        <v>573</v>
      </c>
      <c r="H7" s="10"/>
      <c r="I7" s="10"/>
      <c r="J7" s="15" t="s">
        <v>574</v>
      </c>
      <c r="K7" s="15"/>
      <c r="L7" s="15"/>
      <c r="M7" s="15"/>
    </row>
    <row r="8" ht="14.25" customHeight="1" spans="1:13">
      <c r="A8" s="77"/>
      <c r="B8" s="80" t="s">
        <v>575</v>
      </c>
      <c r="C8" s="80"/>
      <c r="D8" s="9" t="s">
        <v>498</v>
      </c>
      <c r="E8" s="10"/>
      <c r="F8" s="10"/>
      <c r="G8" s="10" t="s">
        <v>504</v>
      </c>
      <c r="H8" s="10"/>
      <c r="I8" s="10"/>
      <c r="J8" s="9" t="s">
        <v>738</v>
      </c>
      <c r="K8" s="10"/>
      <c r="L8" s="10"/>
      <c r="M8" s="10"/>
    </row>
    <row r="9" ht="14.25" customHeight="1" spans="1:13">
      <c r="A9" s="77"/>
      <c r="B9" s="80" t="s">
        <v>578</v>
      </c>
      <c r="C9" s="80"/>
      <c r="D9" s="14" t="s">
        <v>579</v>
      </c>
      <c r="E9" s="14"/>
      <c r="F9" s="14"/>
      <c r="G9" s="15" t="s">
        <v>504</v>
      </c>
      <c r="H9" s="15"/>
      <c r="I9" s="15"/>
      <c r="J9" s="61">
        <v>13874077248</v>
      </c>
      <c r="K9" s="61"/>
      <c r="L9" s="61"/>
      <c r="M9" s="61"/>
    </row>
    <row r="10" ht="38.25" customHeight="1" spans="1:13">
      <c r="A10" s="77"/>
      <c r="B10" s="80" t="s">
        <v>769</v>
      </c>
      <c r="C10" s="80"/>
      <c r="D10" s="82" t="s">
        <v>753</v>
      </c>
      <c r="E10" s="83"/>
      <c r="F10" s="83"/>
      <c r="G10" s="83"/>
      <c r="H10" s="83"/>
      <c r="I10" s="83"/>
      <c r="J10" s="83"/>
      <c r="K10" s="83"/>
      <c r="L10" s="83"/>
      <c r="M10" s="113"/>
    </row>
    <row r="11" ht="51.9" customHeight="1" spans="1:13">
      <c r="A11" s="77"/>
      <c r="B11" s="84" t="s">
        <v>582</v>
      </c>
      <c r="C11" s="84"/>
      <c r="D11" s="85" t="s">
        <v>583</v>
      </c>
      <c r="E11" s="85"/>
      <c r="F11" s="85"/>
      <c r="G11" s="85"/>
      <c r="H11" s="85"/>
      <c r="I11" s="85"/>
      <c r="J11" s="85"/>
      <c r="K11" s="85"/>
      <c r="L11" s="85"/>
      <c r="M11" s="85"/>
    </row>
    <row r="12" ht="36" customHeight="1" spans="1:13">
      <c r="A12" s="77"/>
      <c r="B12" s="84" t="s">
        <v>770</v>
      </c>
      <c r="C12" s="84"/>
      <c r="D12" s="85" t="s">
        <v>771</v>
      </c>
      <c r="E12" s="85"/>
      <c r="F12" s="85"/>
      <c r="G12" s="85"/>
      <c r="H12" s="85"/>
      <c r="I12" s="85"/>
      <c r="J12" s="85"/>
      <c r="K12" s="85"/>
      <c r="L12" s="85"/>
      <c r="M12" s="85"/>
    </row>
    <row r="13" ht="14.25" spans="1:13">
      <c r="A13" s="77" t="s">
        <v>585</v>
      </c>
      <c r="B13" s="86" t="s">
        <v>586</v>
      </c>
      <c r="C13" s="87"/>
      <c r="D13" s="88" t="s">
        <v>587</v>
      </c>
      <c r="E13" s="88"/>
      <c r="F13" s="88" t="s">
        <v>588</v>
      </c>
      <c r="G13" s="88"/>
      <c r="H13" s="88"/>
      <c r="I13" s="88"/>
      <c r="J13" s="88" t="s">
        <v>589</v>
      </c>
      <c r="K13" s="88"/>
      <c r="L13" s="88"/>
      <c r="M13" s="88"/>
    </row>
    <row r="14" ht="14.25" spans="1:13">
      <c r="A14" s="77"/>
      <c r="B14" s="89"/>
      <c r="C14" s="90"/>
      <c r="D14" s="15" t="s">
        <v>590</v>
      </c>
      <c r="E14" s="15"/>
      <c r="F14" s="15">
        <v>35</v>
      </c>
      <c r="G14" s="15"/>
      <c r="H14" s="15"/>
      <c r="I14" s="15"/>
      <c r="J14" s="15">
        <v>35</v>
      </c>
      <c r="K14" s="15"/>
      <c r="L14" s="15"/>
      <c r="M14" s="15"/>
    </row>
    <row r="15" ht="14.25" spans="1:13">
      <c r="A15" s="77"/>
      <c r="B15" s="89"/>
      <c r="C15" s="90"/>
      <c r="D15" s="15" t="s">
        <v>591</v>
      </c>
      <c r="E15" s="15"/>
      <c r="F15" s="15">
        <v>35</v>
      </c>
      <c r="G15" s="15"/>
      <c r="H15" s="15"/>
      <c r="I15" s="15"/>
      <c r="J15" s="15">
        <v>35</v>
      </c>
      <c r="K15" s="15"/>
      <c r="L15" s="15"/>
      <c r="M15" s="15"/>
    </row>
    <row r="16" ht="14.25" spans="1:13">
      <c r="A16" s="77"/>
      <c r="B16" s="89"/>
      <c r="C16" s="90"/>
      <c r="D16" s="15" t="s">
        <v>592</v>
      </c>
      <c r="E16" s="15"/>
      <c r="F16" s="15"/>
      <c r="G16" s="15"/>
      <c r="H16" s="15"/>
      <c r="I16" s="15"/>
      <c r="J16" s="15"/>
      <c r="K16" s="15"/>
      <c r="L16" s="15"/>
      <c r="M16" s="15"/>
    </row>
    <row r="17" ht="14.25" spans="1:13">
      <c r="A17" s="77"/>
      <c r="B17" s="89"/>
      <c r="C17" s="90"/>
      <c r="D17" s="15" t="s">
        <v>593</v>
      </c>
      <c r="E17" s="15"/>
      <c r="F17" s="15"/>
      <c r="G17" s="15"/>
      <c r="H17" s="15"/>
      <c r="I17" s="15"/>
      <c r="J17" s="15"/>
      <c r="K17" s="15"/>
      <c r="L17" s="15"/>
      <c r="M17" s="15"/>
    </row>
    <row r="18" ht="14.25" spans="1:13">
      <c r="A18" s="77"/>
      <c r="B18" s="91"/>
      <c r="C18" s="92"/>
      <c r="D18" s="15" t="s">
        <v>594</v>
      </c>
      <c r="E18" s="15"/>
      <c r="F18" s="15"/>
      <c r="G18" s="15"/>
      <c r="H18" s="15"/>
      <c r="I18" s="15"/>
      <c r="J18" s="15"/>
      <c r="K18" s="15"/>
      <c r="L18" s="15"/>
      <c r="M18" s="15"/>
    </row>
    <row r="19" ht="14.25" spans="1:13">
      <c r="A19" s="77"/>
      <c r="B19" s="86" t="s">
        <v>595</v>
      </c>
      <c r="C19" s="87"/>
      <c r="D19" s="15" t="s">
        <v>587</v>
      </c>
      <c r="E19" s="15"/>
      <c r="F19" s="93" t="s">
        <v>596</v>
      </c>
      <c r="G19" s="93"/>
      <c r="H19" s="93"/>
      <c r="I19" s="93" t="s">
        <v>597</v>
      </c>
      <c r="J19" s="93"/>
      <c r="K19" s="93"/>
      <c r="L19" s="93" t="s">
        <v>598</v>
      </c>
      <c r="M19" s="93"/>
    </row>
    <row r="20" ht="14.25" spans="1:13">
      <c r="A20" s="77"/>
      <c r="B20" s="89"/>
      <c r="C20" s="90"/>
      <c r="D20" s="15" t="s">
        <v>590</v>
      </c>
      <c r="E20" s="15"/>
      <c r="F20" s="15">
        <v>35</v>
      </c>
      <c r="G20" s="15"/>
      <c r="H20" s="15"/>
      <c r="I20" s="15">
        <v>35</v>
      </c>
      <c r="J20" s="15"/>
      <c r="K20" s="15"/>
      <c r="L20" s="28"/>
      <c r="M20" s="28"/>
    </row>
    <row r="21" ht="14.25" spans="1:13">
      <c r="A21" s="77"/>
      <c r="B21" s="89"/>
      <c r="C21" s="90"/>
      <c r="D21" s="15" t="s">
        <v>599</v>
      </c>
      <c r="E21" s="15"/>
      <c r="F21" s="15">
        <v>21</v>
      </c>
      <c r="G21" s="15"/>
      <c r="H21" s="15"/>
      <c r="I21" s="15">
        <v>21</v>
      </c>
      <c r="J21" s="15"/>
      <c r="K21" s="15"/>
      <c r="L21" s="28"/>
      <c r="M21" s="28"/>
    </row>
    <row r="22" ht="14.25" spans="1:13">
      <c r="A22" s="77"/>
      <c r="B22" s="89"/>
      <c r="C22" s="90"/>
      <c r="D22" s="28" t="s">
        <v>600</v>
      </c>
      <c r="E22" s="28"/>
      <c r="F22" s="15">
        <v>14</v>
      </c>
      <c r="G22" s="15"/>
      <c r="H22" s="15"/>
      <c r="I22" s="15">
        <v>14</v>
      </c>
      <c r="J22" s="15"/>
      <c r="K22" s="15"/>
      <c r="L22" s="28"/>
      <c r="M22" s="28"/>
    </row>
    <row r="23" ht="207" customHeight="1" spans="1:13">
      <c r="A23" s="94" t="s">
        <v>601</v>
      </c>
      <c r="B23" s="94"/>
      <c r="C23" s="94"/>
      <c r="D23" s="15" t="s">
        <v>602</v>
      </c>
      <c r="E23" s="15"/>
      <c r="F23" s="15"/>
      <c r="G23" s="15"/>
      <c r="H23" s="15"/>
      <c r="I23" s="15"/>
      <c r="J23" s="15"/>
      <c r="K23" s="15"/>
      <c r="L23" s="15"/>
      <c r="M23" s="15"/>
    </row>
    <row r="24" ht="14.25" spans="1:13">
      <c r="A24" s="95" t="s">
        <v>603</v>
      </c>
      <c r="B24" s="96"/>
      <c r="C24" s="97" t="s">
        <v>604</v>
      </c>
      <c r="D24" s="97"/>
      <c r="E24" s="97"/>
      <c r="F24" s="97"/>
      <c r="G24" s="97"/>
      <c r="H24" s="88" t="s">
        <v>605</v>
      </c>
      <c r="I24" s="88"/>
      <c r="J24" s="88"/>
      <c r="K24" s="88" t="s">
        <v>606</v>
      </c>
      <c r="L24" s="88"/>
      <c r="M24" s="88"/>
    </row>
    <row r="25" ht="14.25" spans="1:13">
      <c r="A25" s="98"/>
      <c r="B25" s="99"/>
      <c r="C25" s="100"/>
      <c r="D25" s="100"/>
      <c r="E25" s="100"/>
      <c r="F25" s="100"/>
      <c r="G25" s="100"/>
      <c r="H25" s="101">
        <v>44562</v>
      </c>
      <c r="I25" s="15"/>
      <c r="J25" s="15"/>
      <c r="K25" s="101">
        <v>44926</v>
      </c>
      <c r="L25" s="15"/>
      <c r="M25" s="15"/>
    </row>
    <row r="26" ht="33.9" customHeight="1" spans="1:13">
      <c r="A26" s="102" t="s">
        <v>607</v>
      </c>
      <c r="B26" s="103" t="s">
        <v>608</v>
      </c>
      <c r="C26" s="14" t="s">
        <v>772</v>
      </c>
      <c r="D26" s="14"/>
      <c r="E26" s="14"/>
      <c r="F26" s="14"/>
      <c r="G26" s="14"/>
      <c r="H26" s="14"/>
      <c r="I26" s="14"/>
      <c r="J26" s="14"/>
      <c r="K26" s="14"/>
      <c r="L26" s="14"/>
      <c r="M26" s="14"/>
    </row>
    <row r="27" ht="33.9" customHeight="1" spans="1:13">
      <c r="A27" s="102"/>
      <c r="B27" s="104" t="s">
        <v>610</v>
      </c>
      <c r="C27" s="14" t="s">
        <v>772</v>
      </c>
      <c r="D27" s="14"/>
      <c r="E27" s="14"/>
      <c r="F27" s="14"/>
      <c r="G27" s="14"/>
      <c r="H27" s="14"/>
      <c r="I27" s="14"/>
      <c r="J27" s="14"/>
      <c r="K27" s="14"/>
      <c r="L27" s="14"/>
      <c r="M27" s="14"/>
    </row>
    <row r="28" ht="14.25" spans="1:13">
      <c r="A28" s="102"/>
      <c r="B28" s="105" t="s">
        <v>612</v>
      </c>
      <c r="C28" s="14" t="s">
        <v>525</v>
      </c>
      <c r="D28" s="14"/>
      <c r="E28" s="14" t="s">
        <v>526</v>
      </c>
      <c r="F28" s="14"/>
      <c r="G28" s="14"/>
      <c r="H28" s="14" t="s">
        <v>527</v>
      </c>
      <c r="I28" s="14"/>
      <c r="J28" s="14"/>
      <c r="K28" s="14"/>
      <c r="L28" s="14" t="s">
        <v>528</v>
      </c>
      <c r="M28" s="14"/>
    </row>
    <row r="29" ht="57.9" customHeight="1" spans="1:13">
      <c r="A29" s="102"/>
      <c r="B29" s="105"/>
      <c r="C29" s="61" t="s">
        <v>613</v>
      </c>
      <c r="D29" s="61"/>
      <c r="E29" s="14" t="s">
        <v>530</v>
      </c>
      <c r="F29" s="14"/>
      <c r="G29" s="14"/>
      <c r="H29" s="52" t="s">
        <v>651</v>
      </c>
      <c r="I29" s="52"/>
      <c r="J29" s="52"/>
      <c r="K29" s="52"/>
      <c r="L29" s="68" t="s">
        <v>773</v>
      </c>
      <c r="M29" s="68"/>
    </row>
    <row r="30" ht="45" customHeight="1" spans="1:13">
      <c r="A30" s="102"/>
      <c r="B30" s="105"/>
      <c r="C30" s="61"/>
      <c r="D30" s="61"/>
      <c r="E30" s="14" t="s">
        <v>533</v>
      </c>
      <c r="F30" s="14"/>
      <c r="G30" s="14"/>
      <c r="H30" s="52" t="s">
        <v>615</v>
      </c>
      <c r="I30" s="52"/>
      <c r="J30" s="52"/>
      <c r="K30" s="52"/>
      <c r="L30" s="68" t="s">
        <v>774</v>
      </c>
      <c r="M30" s="68"/>
    </row>
    <row r="31" ht="53.1" customHeight="1" spans="1:13">
      <c r="A31" s="102"/>
      <c r="B31" s="105"/>
      <c r="C31" s="61"/>
      <c r="D31" s="61"/>
      <c r="E31" s="14" t="s">
        <v>536</v>
      </c>
      <c r="F31" s="14"/>
      <c r="G31" s="14"/>
      <c r="H31" s="52" t="s">
        <v>617</v>
      </c>
      <c r="I31" s="52"/>
      <c r="J31" s="52"/>
      <c r="K31" s="52"/>
      <c r="L31" s="68" t="s">
        <v>775</v>
      </c>
      <c r="M31" s="68"/>
    </row>
    <row r="32" ht="36.9" customHeight="1" spans="1:13">
      <c r="A32" s="102"/>
      <c r="B32" s="105"/>
      <c r="C32" s="61"/>
      <c r="D32" s="61"/>
      <c r="E32" s="106" t="s">
        <v>539</v>
      </c>
      <c r="F32" s="106"/>
      <c r="G32" s="106"/>
      <c r="H32" s="54" t="s">
        <v>618</v>
      </c>
      <c r="I32" s="54"/>
      <c r="J32" s="54"/>
      <c r="K32" s="54"/>
      <c r="L32" s="69" t="s">
        <v>776</v>
      </c>
      <c r="M32" s="69"/>
    </row>
    <row r="33" ht="18.9" customHeight="1" spans="1:13">
      <c r="A33" s="102"/>
      <c r="B33" s="105"/>
      <c r="C33" s="61"/>
      <c r="D33" s="61"/>
      <c r="E33" s="106"/>
      <c r="F33" s="106"/>
      <c r="G33" s="106"/>
      <c r="H33" s="54"/>
      <c r="I33" s="54"/>
      <c r="J33" s="54"/>
      <c r="K33" s="54"/>
      <c r="L33" s="69"/>
      <c r="M33" s="69"/>
    </row>
    <row r="34" ht="14.25" spans="1:13">
      <c r="A34" s="102"/>
      <c r="B34" s="105"/>
      <c r="C34" s="14" t="s">
        <v>525</v>
      </c>
      <c r="D34" s="14"/>
      <c r="E34" s="14" t="s">
        <v>526</v>
      </c>
      <c r="F34" s="14"/>
      <c r="G34" s="14"/>
      <c r="H34" s="14" t="s">
        <v>527</v>
      </c>
      <c r="I34" s="14"/>
      <c r="J34" s="14"/>
      <c r="K34" s="14"/>
      <c r="L34" s="14" t="s">
        <v>528</v>
      </c>
      <c r="M34" s="14"/>
    </row>
    <row r="35" ht="53.1" customHeight="1" spans="1:13">
      <c r="A35" s="102"/>
      <c r="B35" s="105"/>
      <c r="C35" s="61" t="s">
        <v>613</v>
      </c>
      <c r="D35" s="61"/>
      <c r="E35" s="14" t="s">
        <v>543</v>
      </c>
      <c r="F35" s="14"/>
      <c r="G35" s="14"/>
      <c r="H35" s="52" t="s">
        <v>656</v>
      </c>
      <c r="I35" s="52"/>
      <c r="J35" s="52"/>
      <c r="K35" s="52"/>
      <c r="L35" s="68" t="s">
        <v>777</v>
      </c>
      <c r="M35" s="68"/>
    </row>
    <row r="36" ht="45" customHeight="1" spans="1:13">
      <c r="A36" s="102"/>
      <c r="B36" s="105"/>
      <c r="C36" s="61"/>
      <c r="D36" s="61"/>
      <c r="E36" s="14" t="s">
        <v>546</v>
      </c>
      <c r="F36" s="14"/>
      <c r="G36" s="14"/>
      <c r="H36" s="52" t="s">
        <v>658</v>
      </c>
      <c r="I36" s="52"/>
      <c r="J36" s="52"/>
      <c r="K36" s="52"/>
      <c r="L36" s="68" t="s">
        <v>778</v>
      </c>
      <c r="M36" s="68"/>
    </row>
    <row r="37" ht="57" customHeight="1" spans="1:13">
      <c r="A37" s="102"/>
      <c r="B37" s="105"/>
      <c r="C37" s="61"/>
      <c r="D37" s="61"/>
      <c r="E37" s="14" t="s">
        <v>549</v>
      </c>
      <c r="F37" s="14"/>
      <c r="G37" s="14"/>
      <c r="H37" s="52" t="s">
        <v>734</v>
      </c>
      <c r="I37" s="52"/>
      <c r="J37" s="52"/>
      <c r="K37" s="52"/>
      <c r="L37" s="68" t="s">
        <v>779</v>
      </c>
      <c r="M37" s="68"/>
    </row>
    <row r="38" ht="45" customHeight="1" spans="1:13">
      <c r="A38" s="102"/>
      <c r="B38" s="105"/>
      <c r="C38" s="61"/>
      <c r="D38" s="61"/>
      <c r="E38" s="14" t="s">
        <v>551</v>
      </c>
      <c r="F38" s="14"/>
      <c r="G38" s="14"/>
      <c r="H38" s="52" t="s">
        <v>662</v>
      </c>
      <c r="I38" s="52"/>
      <c r="J38" s="52"/>
      <c r="K38" s="52"/>
      <c r="L38" s="68" t="s">
        <v>780</v>
      </c>
      <c r="M38" s="68"/>
    </row>
    <row r="39" ht="11.1" customHeight="1" spans="1:13">
      <c r="A39" s="102"/>
      <c r="B39" s="105"/>
      <c r="C39" s="61"/>
      <c r="D39" s="61"/>
      <c r="E39" s="106" t="s">
        <v>554</v>
      </c>
      <c r="F39" s="106"/>
      <c r="G39" s="106"/>
      <c r="H39" s="54" t="s">
        <v>626</v>
      </c>
      <c r="I39" s="54"/>
      <c r="J39" s="54"/>
      <c r="K39" s="54"/>
      <c r="L39" s="69" t="s">
        <v>664</v>
      </c>
      <c r="M39" s="69"/>
    </row>
    <row r="40" ht="29.1" customHeight="1" spans="1:13">
      <c r="A40" s="102"/>
      <c r="B40" s="105"/>
      <c r="C40" s="61"/>
      <c r="D40" s="61"/>
      <c r="E40" s="106"/>
      <c r="F40" s="106"/>
      <c r="G40" s="106"/>
      <c r="H40" s="54"/>
      <c r="I40" s="54"/>
      <c r="J40" s="54"/>
      <c r="K40" s="54"/>
      <c r="L40" s="69"/>
      <c r="M40" s="69"/>
    </row>
    <row r="41" ht="33.9" customHeight="1" spans="1:13">
      <c r="A41" s="94" t="s">
        <v>628</v>
      </c>
      <c r="B41" s="94"/>
      <c r="C41" s="94"/>
      <c r="D41" s="107" t="s">
        <v>629</v>
      </c>
      <c r="E41" s="108"/>
      <c r="F41" s="108"/>
      <c r="G41" s="108"/>
      <c r="H41" s="108"/>
      <c r="I41" s="108"/>
      <c r="J41" s="108"/>
      <c r="K41" s="108"/>
      <c r="L41" s="108"/>
      <c r="M41" s="114"/>
    </row>
    <row r="42" ht="54" customHeight="1" spans="1:13">
      <c r="A42" s="94" t="s">
        <v>665</v>
      </c>
      <c r="B42" s="94"/>
      <c r="C42" s="94"/>
      <c r="D42" s="109" t="s">
        <v>666</v>
      </c>
      <c r="E42" s="110"/>
      <c r="F42" s="110"/>
      <c r="G42" s="110"/>
      <c r="H42" s="110"/>
      <c r="I42" s="110"/>
      <c r="J42" s="110"/>
      <c r="K42" s="110"/>
      <c r="L42" s="110"/>
      <c r="M42" s="115"/>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E39:G40"/>
    <mergeCell ref="H39:K40"/>
    <mergeCell ref="L39:M40"/>
    <mergeCell ref="E32:G33"/>
    <mergeCell ref="C29:D33"/>
    <mergeCell ref="C35:D40"/>
    <mergeCell ref="A24:B25"/>
    <mergeCell ref="B13:C18"/>
    <mergeCell ref="B19:C22"/>
    <mergeCell ref="H32:K33"/>
    <mergeCell ref="L32:M33"/>
  </mergeCells>
  <pageMargins left="0.75" right="0.75" top="1" bottom="1" header="0.5" footer="0.5"/>
  <pageSetup paperSize="9" orientation="portrait"/>
  <headerFooter alignWithMargins="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workbookViewId="0">
      <selection activeCell="H27" sqref="H27:M29"/>
    </sheetView>
  </sheetViews>
  <sheetFormatPr defaultColWidth="9" defaultRowHeight="11.25"/>
  <cols>
    <col min="1" max="2" width="13.1222222222222" style="1" customWidth="1"/>
    <col min="3" max="3" width="7.87777777777778" style="1" customWidth="1"/>
    <col min="4" max="4" width="6" style="1" customWidth="1"/>
    <col min="5" max="5" width="13.1222222222222" style="1" customWidth="1"/>
    <col min="6" max="6" width="13.1222222222222" style="71" customWidth="1"/>
    <col min="7" max="7" width="4.12222222222222" style="1" customWidth="1"/>
    <col min="8" max="9" width="8.37777777777778" style="1" customWidth="1"/>
    <col min="10" max="10" width="13.1222222222222" style="1" customWidth="1"/>
    <col min="11" max="11" width="7.5" style="1" customWidth="1"/>
    <col min="12" max="12" width="13.1222222222222" style="1" customWidth="1"/>
    <col min="13" max="13" width="15.3777777777778" style="1" customWidth="1"/>
    <col min="14" max="16384" width="9" style="1"/>
  </cols>
  <sheetData>
    <row r="1" spans="13:13">
      <c r="M1" s="59" t="s">
        <v>735</v>
      </c>
    </row>
    <row r="2" ht="27" spans="1:13">
      <c r="A2" s="2" t="s">
        <v>781</v>
      </c>
      <c r="B2" s="2"/>
      <c r="C2" s="2"/>
      <c r="D2" s="2"/>
      <c r="E2" s="2"/>
      <c r="F2" s="2"/>
      <c r="G2" s="2"/>
      <c r="H2" s="2"/>
      <c r="I2" s="2"/>
      <c r="J2" s="2"/>
      <c r="K2" s="2"/>
      <c r="L2" s="2"/>
      <c r="M2" s="2"/>
    </row>
    <row r="3" ht="20.25" spans="1:13">
      <c r="A3" s="3" t="s">
        <v>668</v>
      </c>
      <c r="B3" s="3"/>
      <c r="C3" s="3"/>
      <c r="D3" s="3"/>
      <c r="E3" s="3"/>
      <c r="F3" s="3"/>
      <c r="G3" s="3"/>
      <c r="H3" s="3"/>
      <c r="I3" s="3"/>
      <c r="J3" s="3"/>
      <c r="K3" s="3"/>
      <c r="L3" s="3"/>
      <c r="M3" s="3"/>
    </row>
    <row r="4" ht="14.25" customHeight="1" spans="1:13">
      <c r="A4" s="4" t="s">
        <v>642</v>
      </c>
      <c r="B4" s="4"/>
      <c r="C4" s="4"/>
      <c r="D4" s="4"/>
      <c r="E4" s="4"/>
      <c r="F4" s="4"/>
      <c r="G4" s="5"/>
      <c r="H4" s="5"/>
      <c r="I4" s="60" t="s">
        <v>643</v>
      </c>
      <c r="J4" s="60"/>
      <c r="K4" s="60"/>
      <c r="L4" s="60"/>
      <c r="M4" s="5"/>
    </row>
    <row r="5" ht="14.25" spans="1:13">
      <c r="A5" s="6" t="s">
        <v>566</v>
      </c>
      <c r="B5" s="7" t="s">
        <v>313</v>
      </c>
      <c r="C5" s="8"/>
      <c r="D5" s="9" t="s">
        <v>322</v>
      </c>
      <c r="E5" s="10"/>
      <c r="F5" s="10"/>
      <c r="G5" s="10"/>
      <c r="H5" s="10"/>
      <c r="I5" s="10"/>
      <c r="J5" s="10"/>
      <c r="K5" s="10"/>
      <c r="L5" s="10"/>
      <c r="M5" s="10"/>
    </row>
    <row r="6" ht="14.25" spans="1:13">
      <c r="A6" s="6"/>
      <c r="B6" s="7" t="s">
        <v>568</v>
      </c>
      <c r="C6" s="8"/>
      <c r="D6" s="9" t="s">
        <v>645</v>
      </c>
      <c r="E6" s="10"/>
      <c r="F6" s="10"/>
      <c r="G6" s="10"/>
      <c r="H6" s="10"/>
      <c r="I6" s="10"/>
      <c r="J6" s="10"/>
      <c r="K6" s="10"/>
      <c r="L6" s="10"/>
      <c r="M6" s="10"/>
    </row>
    <row r="7" ht="14.25" customHeight="1" spans="1:13">
      <c r="A7" s="6"/>
      <c r="B7" s="7" t="s">
        <v>672</v>
      </c>
      <c r="C7" s="8"/>
      <c r="D7" s="11" t="s">
        <v>501</v>
      </c>
      <c r="E7" s="12"/>
      <c r="F7" s="13"/>
      <c r="G7" s="10" t="s">
        <v>573</v>
      </c>
      <c r="H7" s="10"/>
      <c r="I7" s="10"/>
      <c r="J7" s="15" t="s">
        <v>574</v>
      </c>
      <c r="K7" s="15"/>
      <c r="L7" s="15"/>
      <c r="M7" s="15"/>
    </row>
    <row r="8" ht="14.25" spans="1:13">
      <c r="A8" s="6"/>
      <c r="B8" s="7" t="s">
        <v>575</v>
      </c>
      <c r="C8" s="8"/>
      <c r="D8" s="9" t="s">
        <v>498</v>
      </c>
      <c r="E8" s="10"/>
      <c r="F8" s="10"/>
      <c r="G8" s="10" t="s">
        <v>504</v>
      </c>
      <c r="H8" s="10"/>
      <c r="I8" s="10"/>
      <c r="J8" s="9" t="s">
        <v>738</v>
      </c>
      <c r="K8" s="10"/>
      <c r="L8" s="10"/>
      <c r="M8" s="10"/>
    </row>
    <row r="9" ht="18.75" customHeight="1" spans="1:13">
      <c r="A9" s="6"/>
      <c r="B9" s="7" t="s">
        <v>675</v>
      </c>
      <c r="C9" s="8"/>
      <c r="D9" s="14" t="s">
        <v>579</v>
      </c>
      <c r="E9" s="14"/>
      <c r="F9" s="14"/>
      <c r="G9" s="15" t="s">
        <v>504</v>
      </c>
      <c r="H9" s="15"/>
      <c r="I9" s="15"/>
      <c r="J9" s="61">
        <v>13874077248</v>
      </c>
      <c r="K9" s="61"/>
      <c r="L9" s="61"/>
      <c r="M9" s="61"/>
    </row>
    <row r="10" ht="22.5" customHeight="1" spans="1:13">
      <c r="A10" s="6"/>
      <c r="B10" s="7" t="s">
        <v>580</v>
      </c>
      <c r="C10" s="8"/>
      <c r="D10" s="9" t="s">
        <v>710</v>
      </c>
      <c r="E10" s="10"/>
      <c r="F10" s="10"/>
      <c r="G10" s="10"/>
      <c r="H10" s="10"/>
      <c r="I10" s="10"/>
      <c r="J10" s="10"/>
      <c r="K10" s="10"/>
      <c r="L10" s="10"/>
      <c r="M10" s="10"/>
    </row>
    <row r="11" ht="31.5" customHeight="1" spans="1:13">
      <c r="A11" s="6"/>
      <c r="B11" s="7" t="s">
        <v>582</v>
      </c>
      <c r="C11" s="8"/>
      <c r="D11" s="9" t="s">
        <v>782</v>
      </c>
      <c r="E11" s="10"/>
      <c r="F11" s="10"/>
      <c r="G11" s="10"/>
      <c r="H11" s="10"/>
      <c r="I11" s="10"/>
      <c r="J11" s="10"/>
      <c r="K11" s="10"/>
      <c r="L11" s="10"/>
      <c r="M11" s="10"/>
    </row>
    <row r="12" ht="35.25" customHeight="1" spans="1:13">
      <c r="A12" s="6"/>
      <c r="B12" s="7" t="s">
        <v>584</v>
      </c>
      <c r="C12" s="8"/>
      <c r="D12" s="9" t="s">
        <v>783</v>
      </c>
      <c r="E12" s="10"/>
      <c r="F12" s="10"/>
      <c r="G12" s="10"/>
      <c r="H12" s="10"/>
      <c r="I12" s="10"/>
      <c r="J12" s="10"/>
      <c r="K12" s="10"/>
      <c r="L12" s="10"/>
      <c r="M12" s="10"/>
    </row>
    <row r="13" ht="14.25" spans="1:13">
      <c r="A13" s="6" t="s">
        <v>585</v>
      </c>
      <c r="B13" s="16" t="s">
        <v>586</v>
      </c>
      <c r="C13" s="17"/>
      <c r="D13" s="18" t="s">
        <v>587</v>
      </c>
      <c r="E13" s="18"/>
      <c r="F13" s="18" t="s">
        <v>588</v>
      </c>
      <c r="G13" s="18"/>
      <c r="H13" s="18"/>
      <c r="I13" s="18"/>
      <c r="J13" s="18" t="s">
        <v>589</v>
      </c>
      <c r="K13" s="18"/>
      <c r="L13" s="18"/>
      <c r="M13" s="18"/>
    </row>
    <row r="14" ht="14.25" spans="1:13">
      <c r="A14" s="6"/>
      <c r="B14" s="19"/>
      <c r="C14" s="20"/>
      <c r="D14" s="10" t="s">
        <v>590</v>
      </c>
      <c r="E14" s="10"/>
      <c r="F14" s="21">
        <v>3</v>
      </c>
      <c r="G14" s="10"/>
      <c r="H14" s="10"/>
      <c r="I14" s="10"/>
      <c r="J14" s="21">
        <v>5</v>
      </c>
      <c r="K14" s="10"/>
      <c r="L14" s="10"/>
      <c r="M14" s="10"/>
    </row>
    <row r="15" ht="14.25" spans="1:13">
      <c r="A15" s="6"/>
      <c r="B15" s="19"/>
      <c r="C15" s="20"/>
      <c r="D15" s="10" t="s">
        <v>591</v>
      </c>
      <c r="E15" s="10"/>
      <c r="F15" s="21">
        <v>3</v>
      </c>
      <c r="G15" s="10"/>
      <c r="H15" s="10"/>
      <c r="I15" s="10"/>
      <c r="J15" s="21">
        <v>5</v>
      </c>
      <c r="K15" s="10"/>
      <c r="L15" s="10"/>
      <c r="M15" s="10"/>
    </row>
    <row r="16" ht="14.25" spans="1:13">
      <c r="A16" s="6"/>
      <c r="B16" s="19"/>
      <c r="C16" s="20"/>
      <c r="D16" s="10" t="s">
        <v>592</v>
      </c>
      <c r="E16" s="10"/>
      <c r="F16" s="21"/>
      <c r="G16" s="10"/>
      <c r="H16" s="10"/>
      <c r="I16" s="10"/>
      <c r="J16" s="21"/>
      <c r="K16" s="10"/>
      <c r="L16" s="10"/>
      <c r="M16" s="10"/>
    </row>
    <row r="17" ht="14.25" spans="1:13">
      <c r="A17" s="6"/>
      <c r="B17" s="19"/>
      <c r="C17" s="20"/>
      <c r="D17" s="10" t="s">
        <v>593</v>
      </c>
      <c r="E17" s="10"/>
      <c r="F17" s="21"/>
      <c r="G17" s="10"/>
      <c r="H17" s="10"/>
      <c r="I17" s="10"/>
      <c r="J17" s="21"/>
      <c r="K17" s="10"/>
      <c r="L17" s="10"/>
      <c r="M17" s="10"/>
    </row>
    <row r="18" ht="14.25" spans="1:13">
      <c r="A18" s="6"/>
      <c r="B18" s="22"/>
      <c r="C18" s="23"/>
      <c r="D18" s="10" t="s">
        <v>594</v>
      </c>
      <c r="E18" s="10"/>
      <c r="F18" s="21"/>
      <c r="G18" s="10"/>
      <c r="H18" s="10"/>
      <c r="I18" s="10"/>
      <c r="J18" s="21"/>
      <c r="K18" s="10"/>
      <c r="L18" s="10"/>
      <c r="M18" s="10"/>
    </row>
    <row r="19" ht="14.25" spans="1:13">
      <c r="A19" s="6"/>
      <c r="B19" s="16" t="s">
        <v>595</v>
      </c>
      <c r="C19" s="17"/>
      <c r="D19" s="10" t="s">
        <v>587</v>
      </c>
      <c r="E19" s="10"/>
      <c r="F19" s="24" t="s">
        <v>596</v>
      </c>
      <c r="G19" s="24"/>
      <c r="H19" s="24"/>
      <c r="I19" s="24" t="s">
        <v>597</v>
      </c>
      <c r="J19" s="24"/>
      <c r="K19" s="24"/>
      <c r="L19" s="24" t="s">
        <v>598</v>
      </c>
      <c r="M19" s="24"/>
    </row>
    <row r="20" ht="14.25" spans="1:13">
      <c r="A20" s="6"/>
      <c r="B20" s="19"/>
      <c r="C20" s="20"/>
      <c r="D20" s="10" t="s">
        <v>590</v>
      </c>
      <c r="E20" s="10"/>
      <c r="F20" s="7">
        <v>3</v>
      </c>
      <c r="G20" s="56"/>
      <c r="H20" s="8"/>
      <c r="I20" s="10">
        <v>5</v>
      </c>
      <c r="J20" s="10"/>
      <c r="K20" s="10"/>
      <c r="L20" s="25"/>
      <c r="M20" s="25"/>
    </row>
    <row r="21" ht="14.25" spans="1:13">
      <c r="A21" s="6"/>
      <c r="B21" s="19"/>
      <c r="C21" s="20"/>
      <c r="D21" s="15" t="s">
        <v>599</v>
      </c>
      <c r="E21" s="15"/>
      <c r="F21" s="10">
        <v>1.8</v>
      </c>
      <c r="G21" s="10"/>
      <c r="H21" s="10"/>
      <c r="I21" s="10">
        <v>3</v>
      </c>
      <c r="J21" s="10"/>
      <c r="K21" s="10"/>
      <c r="L21" s="25"/>
      <c r="M21" s="25"/>
    </row>
    <row r="22" ht="14.25" spans="1:13">
      <c r="A22" s="6"/>
      <c r="B22" s="19"/>
      <c r="C22" s="20"/>
      <c r="D22" s="28" t="s">
        <v>600</v>
      </c>
      <c r="E22" s="28"/>
      <c r="F22" s="10">
        <v>1.2</v>
      </c>
      <c r="G22" s="10"/>
      <c r="H22" s="10"/>
      <c r="I22" s="10">
        <v>2</v>
      </c>
      <c r="J22" s="10"/>
      <c r="K22" s="10"/>
      <c r="L22" s="25"/>
      <c r="M22" s="25"/>
    </row>
    <row r="23" ht="14.25" spans="1:13">
      <c r="A23" s="6"/>
      <c r="B23" s="19"/>
      <c r="C23" s="20"/>
      <c r="D23" s="25">
        <v>3</v>
      </c>
      <c r="E23" s="25"/>
      <c r="F23" s="10"/>
      <c r="G23" s="10"/>
      <c r="H23" s="10"/>
      <c r="I23" s="10"/>
      <c r="J23" s="10"/>
      <c r="K23" s="10"/>
      <c r="L23" s="10"/>
      <c r="M23" s="10"/>
    </row>
    <row r="24" ht="14.25" spans="1:13">
      <c r="A24" s="6"/>
      <c r="B24" s="22"/>
      <c r="C24" s="23"/>
      <c r="D24" s="25" t="s">
        <v>682</v>
      </c>
      <c r="E24" s="25"/>
      <c r="F24" s="25"/>
      <c r="G24" s="25"/>
      <c r="H24" s="25"/>
      <c r="I24" s="25"/>
      <c r="J24" s="25"/>
      <c r="K24" s="25"/>
      <c r="L24" s="25"/>
      <c r="M24" s="25"/>
    </row>
    <row r="25" ht="154.5" customHeight="1" spans="1:13">
      <c r="A25" s="29" t="s">
        <v>601</v>
      </c>
      <c r="B25" s="29"/>
      <c r="C25" s="29"/>
      <c r="D25" s="15" t="s">
        <v>602</v>
      </c>
      <c r="E25" s="15"/>
      <c r="F25" s="15"/>
      <c r="G25" s="15"/>
      <c r="H25" s="15"/>
      <c r="I25" s="15"/>
      <c r="J25" s="15"/>
      <c r="K25" s="15"/>
      <c r="L25" s="15"/>
      <c r="M25" s="15"/>
    </row>
    <row r="26" ht="22.5" customHeight="1" spans="1:13">
      <c r="A26" s="30" t="s">
        <v>603</v>
      </c>
      <c r="B26" s="31"/>
      <c r="C26" s="32" t="s">
        <v>604</v>
      </c>
      <c r="D26" s="32"/>
      <c r="E26" s="32"/>
      <c r="F26" s="32"/>
      <c r="G26" s="32"/>
      <c r="H26" s="18" t="s">
        <v>605</v>
      </c>
      <c r="I26" s="18"/>
      <c r="J26" s="18"/>
      <c r="K26" s="18" t="s">
        <v>606</v>
      </c>
      <c r="L26" s="18"/>
      <c r="M26" s="18"/>
    </row>
    <row r="27" ht="34.5" customHeight="1" spans="1:13">
      <c r="A27" s="33"/>
      <c r="B27" s="34"/>
      <c r="C27" s="35" t="s">
        <v>322</v>
      </c>
      <c r="D27" s="36"/>
      <c r="E27" s="36"/>
      <c r="F27" s="36"/>
      <c r="G27" s="37"/>
      <c r="H27" s="38">
        <v>44562</v>
      </c>
      <c r="I27" s="62"/>
      <c r="J27" s="63"/>
      <c r="K27" s="38">
        <v>44926</v>
      </c>
      <c r="L27" s="62"/>
      <c r="M27" s="63"/>
    </row>
    <row r="28" ht="14.25" customHeight="1" spans="1:13">
      <c r="A28" s="33"/>
      <c r="B28" s="34"/>
      <c r="C28" s="39"/>
      <c r="D28" s="40"/>
      <c r="E28" s="40"/>
      <c r="F28" s="40"/>
      <c r="G28" s="41"/>
      <c r="H28" s="42"/>
      <c r="I28" s="64"/>
      <c r="J28" s="65"/>
      <c r="K28" s="42"/>
      <c r="L28" s="64"/>
      <c r="M28" s="65"/>
    </row>
    <row r="29" ht="14.25" customHeight="1" spans="1:13">
      <c r="A29" s="33"/>
      <c r="B29" s="34"/>
      <c r="C29" s="43"/>
      <c r="D29" s="44"/>
      <c r="E29" s="44"/>
      <c r="F29" s="44"/>
      <c r="G29" s="45"/>
      <c r="H29" s="46"/>
      <c r="I29" s="66"/>
      <c r="J29" s="67"/>
      <c r="K29" s="46"/>
      <c r="L29" s="66"/>
      <c r="M29" s="67"/>
    </row>
    <row r="30" ht="41.25" customHeight="1" spans="1:13">
      <c r="A30" s="47" t="s">
        <v>607</v>
      </c>
      <c r="B30" s="48" t="s">
        <v>608</v>
      </c>
      <c r="C30" s="9" t="s">
        <v>784</v>
      </c>
      <c r="D30" s="10"/>
      <c r="E30" s="10"/>
      <c r="F30" s="10"/>
      <c r="G30" s="10"/>
      <c r="H30" s="10"/>
      <c r="I30" s="10"/>
      <c r="J30" s="10"/>
      <c r="K30" s="10"/>
      <c r="L30" s="10"/>
      <c r="M30" s="10"/>
    </row>
    <row r="31" ht="35.25" customHeight="1" spans="1:13">
      <c r="A31" s="49"/>
      <c r="B31" s="48" t="s">
        <v>610</v>
      </c>
      <c r="C31" s="9" t="s">
        <v>784</v>
      </c>
      <c r="D31" s="10"/>
      <c r="E31" s="10"/>
      <c r="F31" s="10"/>
      <c r="G31" s="10"/>
      <c r="H31" s="10"/>
      <c r="I31" s="10"/>
      <c r="J31" s="10"/>
      <c r="K31" s="10"/>
      <c r="L31" s="10"/>
      <c r="M31" s="10"/>
    </row>
    <row r="32" ht="23.25" customHeight="1" spans="1:13">
      <c r="A32" s="49"/>
      <c r="B32" s="50" t="s">
        <v>612</v>
      </c>
      <c r="C32" s="10" t="s">
        <v>525</v>
      </c>
      <c r="D32" s="10"/>
      <c r="E32" s="10" t="s">
        <v>526</v>
      </c>
      <c r="F32" s="10"/>
      <c r="G32" s="10"/>
      <c r="H32" s="10" t="s">
        <v>527</v>
      </c>
      <c r="I32" s="10"/>
      <c r="J32" s="10"/>
      <c r="K32" s="10"/>
      <c r="L32" s="10" t="s">
        <v>528</v>
      </c>
      <c r="M32" s="10"/>
    </row>
    <row r="33" ht="63" customHeight="1" spans="1:13">
      <c r="A33" s="49"/>
      <c r="B33" s="51"/>
      <c r="C33" s="10" t="s">
        <v>688</v>
      </c>
      <c r="D33" s="10"/>
      <c r="E33" s="10" t="s">
        <v>530</v>
      </c>
      <c r="F33" s="10"/>
      <c r="G33" s="10"/>
      <c r="H33" s="52" t="s">
        <v>651</v>
      </c>
      <c r="I33" s="52"/>
      <c r="J33" s="52"/>
      <c r="K33" s="52"/>
      <c r="L33" s="68" t="s">
        <v>785</v>
      </c>
      <c r="M33" s="68"/>
    </row>
    <row r="34" ht="59.25" customHeight="1" spans="1:13">
      <c r="A34" s="49"/>
      <c r="B34" s="51"/>
      <c r="C34" s="10"/>
      <c r="D34" s="10"/>
      <c r="E34" s="10" t="s">
        <v>533</v>
      </c>
      <c r="F34" s="10"/>
      <c r="G34" s="10"/>
      <c r="H34" s="52" t="s">
        <v>615</v>
      </c>
      <c r="I34" s="52"/>
      <c r="J34" s="52"/>
      <c r="K34" s="52"/>
      <c r="L34" s="68" t="s">
        <v>774</v>
      </c>
      <c r="M34" s="68"/>
    </row>
    <row r="35" ht="54.75" customHeight="1" spans="1:13">
      <c r="A35" s="49"/>
      <c r="B35" s="51"/>
      <c r="C35" s="10"/>
      <c r="D35" s="10"/>
      <c r="E35" s="10" t="s">
        <v>536</v>
      </c>
      <c r="F35" s="10"/>
      <c r="G35" s="10"/>
      <c r="H35" s="52" t="s">
        <v>617</v>
      </c>
      <c r="I35" s="52"/>
      <c r="J35" s="52"/>
      <c r="K35" s="52"/>
      <c r="L35" s="68" t="s">
        <v>775</v>
      </c>
      <c r="M35" s="68"/>
    </row>
    <row r="36" ht="23.25" customHeight="1" spans="1:13">
      <c r="A36" s="49"/>
      <c r="B36" s="51"/>
      <c r="C36" s="10"/>
      <c r="D36" s="10"/>
      <c r="E36" s="16" t="s">
        <v>539</v>
      </c>
      <c r="F36" s="53"/>
      <c r="G36" s="17"/>
      <c r="H36" s="54" t="s">
        <v>618</v>
      </c>
      <c r="I36" s="54"/>
      <c r="J36" s="54"/>
      <c r="K36" s="54"/>
      <c r="L36" s="69" t="s">
        <v>786</v>
      </c>
      <c r="M36" s="69"/>
    </row>
    <row r="37" ht="15.75" customHeight="1" spans="1:13">
      <c r="A37" s="49"/>
      <c r="B37" s="51"/>
      <c r="C37" s="10"/>
      <c r="D37" s="10"/>
      <c r="E37" s="22"/>
      <c r="F37" s="4"/>
      <c r="G37" s="23"/>
      <c r="H37" s="54"/>
      <c r="I37" s="54"/>
      <c r="J37" s="54"/>
      <c r="K37" s="54"/>
      <c r="L37" s="69"/>
      <c r="M37" s="69"/>
    </row>
    <row r="38" ht="23.25" customHeight="1" spans="1:13">
      <c r="A38" s="49"/>
      <c r="B38" s="51"/>
      <c r="C38" s="10" t="s">
        <v>525</v>
      </c>
      <c r="D38" s="10"/>
      <c r="E38" s="10" t="s">
        <v>526</v>
      </c>
      <c r="F38" s="10"/>
      <c r="G38" s="10"/>
      <c r="H38" s="14" t="s">
        <v>527</v>
      </c>
      <c r="I38" s="14"/>
      <c r="J38" s="14"/>
      <c r="K38" s="14"/>
      <c r="L38" s="14" t="s">
        <v>528</v>
      </c>
      <c r="M38" s="14"/>
    </row>
    <row r="39" ht="48" customHeight="1" spans="1:13">
      <c r="A39" s="49"/>
      <c r="B39" s="51"/>
      <c r="C39" s="10" t="s">
        <v>688</v>
      </c>
      <c r="D39" s="10"/>
      <c r="E39" s="10" t="s">
        <v>543</v>
      </c>
      <c r="F39" s="10"/>
      <c r="G39" s="10"/>
      <c r="H39" s="52" t="s">
        <v>656</v>
      </c>
      <c r="I39" s="52"/>
      <c r="J39" s="52"/>
      <c r="K39" s="52"/>
      <c r="L39" s="68" t="s">
        <v>777</v>
      </c>
      <c r="M39" s="68"/>
    </row>
    <row r="40" ht="67.5" customHeight="1" spans="1:13">
      <c r="A40" s="49"/>
      <c r="B40" s="51"/>
      <c r="C40" s="10"/>
      <c r="D40" s="10"/>
      <c r="E40" s="10" t="s">
        <v>546</v>
      </c>
      <c r="F40" s="10"/>
      <c r="G40" s="10"/>
      <c r="H40" s="52" t="s">
        <v>658</v>
      </c>
      <c r="I40" s="52"/>
      <c r="J40" s="52"/>
      <c r="K40" s="52"/>
      <c r="L40" s="68" t="s">
        <v>787</v>
      </c>
      <c r="M40" s="68"/>
    </row>
    <row r="41" ht="57" customHeight="1" spans="1:13">
      <c r="A41" s="49"/>
      <c r="B41" s="51"/>
      <c r="C41" s="10"/>
      <c r="D41" s="10"/>
      <c r="E41" s="10" t="s">
        <v>549</v>
      </c>
      <c r="F41" s="10"/>
      <c r="G41" s="10"/>
      <c r="H41" s="52" t="s">
        <v>734</v>
      </c>
      <c r="I41" s="52"/>
      <c r="J41" s="52"/>
      <c r="K41" s="52"/>
      <c r="L41" s="68" t="s">
        <v>788</v>
      </c>
      <c r="M41" s="68"/>
    </row>
    <row r="42" ht="36.75" customHeight="1" spans="1:13">
      <c r="A42" s="49"/>
      <c r="B42" s="51"/>
      <c r="C42" s="10"/>
      <c r="D42" s="10"/>
      <c r="E42" s="10" t="s">
        <v>551</v>
      </c>
      <c r="F42" s="10"/>
      <c r="G42" s="10"/>
      <c r="H42" s="52" t="s">
        <v>662</v>
      </c>
      <c r="I42" s="52"/>
      <c r="J42" s="52"/>
      <c r="K42" s="52"/>
      <c r="L42" s="68" t="s">
        <v>780</v>
      </c>
      <c r="M42" s="68"/>
    </row>
    <row r="43" ht="32.25" customHeight="1" spans="1:13">
      <c r="A43" s="49"/>
      <c r="B43" s="51"/>
      <c r="C43" s="10"/>
      <c r="D43" s="10"/>
      <c r="E43" s="16" t="s">
        <v>554</v>
      </c>
      <c r="F43" s="53"/>
      <c r="G43" s="17"/>
      <c r="H43" s="54" t="s">
        <v>626</v>
      </c>
      <c r="I43" s="54"/>
      <c r="J43" s="54"/>
      <c r="K43" s="54"/>
      <c r="L43" s="69" t="s">
        <v>664</v>
      </c>
      <c r="M43" s="69"/>
    </row>
    <row r="44" ht="18" customHeight="1" spans="1:13">
      <c r="A44" s="49"/>
      <c r="B44" s="51"/>
      <c r="C44" s="10"/>
      <c r="D44" s="10"/>
      <c r="E44" s="22"/>
      <c r="F44" s="4"/>
      <c r="G44" s="23"/>
      <c r="H44" s="54"/>
      <c r="I44" s="54"/>
      <c r="J44" s="54"/>
      <c r="K44" s="54"/>
      <c r="L44" s="69"/>
      <c r="M44" s="69"/>
    </row>
    <row r="45" ht="33.75" customHeight="1" spans="1:13">
      <c r="A45" s="29" t="s">
        <v>628</v>
      </c>
      <c r="B45" s="29"/>
      <c r="C45" s="29"/>
      <c r="D45" s="55" t="s">
        <v>742</v>
      </c>
      <c r="E45" s="56"/>
      <c r="F45" s="56"/>
      <c r="G45" s="56"/>
      <c r="H45" s="56"/>
      <c r="I45" s="56"/>
      <c r="J45" s="56"/>
      <c r="K45" s="56"/>
      <c r="L45" s="56"/>
      <c r="M45" s="8"/>
    </row>
    <row r="46" ht="66.75" customHeight="1" spans="1:13">
      <c r="A46" s="29" t="s">
        <v>665</v>
      </c>
      <c r="B46" s="29"/>
      <c r="C46" s="29"/>
      <c r="D46" s="57" t="s">
        <v>666</v>
      </c>
      <c r="E46" s="58"/>
      <c r="F46" s="58"/>
      <c r="G46" s="58"/>
      <c r="H46" s="58"/>
      <c r="I46" s="58"/>
      <c r="J46" s="58"/>
      <c r="K46" s="58"/>
      <c r="L46" s="58"/>
      <c r="M46" s="70"/>
    </row>
  </sheetData>
  <mergeCells count="126">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27:G29"/>
    <mergeCell ref="H27:J29"/>
    <mergeCell ref="K27:M29"/>
    <mergeCell ref="C33:D37"/>
    <mergeCell ref="L36:M37"/>
    <mergeCell ref="E36:G37"/>
    <mergeCell ref="H36:K37"/>
    <mergeCell ref="E43:G44"/>
    <mergeCell ref="H43:K44"/>
    <mergeCell ref="L43:M44"/>
    <mergeCell ref="C39:D44"/>
  </mergeCells>
  <pageMargins left="0.75" right="0.75" top="1" bottom="1" header="0.5" footer="0.5"/>
  <pageSetup paperSize="9" orientation="portrait"/>
  <headerFooter alignWithMargins="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topLeftCell="A58" workbookViewId="0">
      <selection activeCell="H47" sqref="H47"/>
    </sheetView>
  </sheetViews>
  <sheetFormatPr defaultColWidth="9" defaultRowHeight="11.25"/>
  <cols>
    <col min="1" max="1" width="10.6222222222222" style="1" customWidth="1"/>
    <col min="2" max="2" width="13.1222222222222" style="1" customWidth="1"/>
    <col min="3" max="3" width="8" style="1" customWidth="1"/>
    <col min="4" max="4" width="8.37777777777778" style="1" customWidth="1"/>
    <col min="5" max="7" width="13.1222222222222" style="1" customWidth="1"/>
    <col min="8" max="8" width="9.37777777777778" style="1" customWidth="1"/>
    <col min="9" max="9" width="9.87777777777778" style="1" customWidth="1"/>
    <col min="10" max="10" width="8.5" style="1" customWidth="1"/>
    <col min="11" max="11" width="9.12222222222222" style="1" customWidth="1"/>
    <col min="12" max="12" width="13.1222222222222" style="1" customWidth="1"/>
    <col min="13" max="13" width="26.3777777777778" style="1" customWidth="1"/>
    <col min="14" max="16384" width="9" style="1"/>
  </cols>
  <sheetData>
    <row r="1" spans="13:13">
      <c r="M1" s="59" t="s">
        <v>735</v>
      </c>
    </row>
    <row r="2" ht="27" spans="1:13">
      <c r="A2" s="2" t="s">
        <v>789</v>
      </c>
      <c r="B2" s="2"/>
      <c r="C2" s="2"/>
      <c r="D2" s="2"/>
      <c r="E2" s="2"/>
      <c r="F2" s="2"/>
      <c r="G2" s="2"/>
      <c r="H2" s="2"/>
      <c r="I2" s="2"/>
      <c r="J2" s="2"/>
      <c r="K2" s="2"/>
      <c r="L2" s="2"/>
      <c r="M2" s="2"/>
    </row>
    <row r="3" ht="20.25" spans="1:13">
      <c r="A3" s="3" t="s">
        <v>668</v>
      </c>
      <c r="B3" s="3"/>
      <c r="C3" s="3"/>
      <c r="D3" s="3"/>
      <c r="E3" s="3"/>
      <c r="F3" s="3"/>
      <c r="G3" s="3"/>
      <c r="H3" s="3"/>
      <c r="I3" s="3"/>
      <c r="J3" s="3"/>
      <c r="K3" s="3"/>
      <c r="L3" s="3"/>
      <c r="M3" s="3"/>
    </row>
    <row r="4" ht="14.25" customHeight="1" spans="1:13">
      <c r="A4" s="4" t="s">
        <v>642</v>
      </c>
      <c r="B4" s="4"/>
      <c r="C4" s="4"/>
      <c r="D4" s="4"/>
      <c r="E4" s="4"/>
      <c r="F4" s="4"/>
      <c r="G4" s="5"/>
      <c r="H4" s="5"/>
      <c r="I4" s="60" t="s">
        <v>643</v>
      </c>
      <c r="J4" s="60"/>
      <c r="K4" s="60"/>
      <c r="L4" s="60"/>
      <c r="M4" s="5"/>
    </row>
    <row r="5" ht="14.25" spans="1:13">
      <c r="A5" s="6" t="s">
        <v>566</v>
      </c>
      <c r="B5" s="7" t="s">
        <v>313</v>
      </c>
      <c r="C5" s="8"/>
      <c r="D5" s="9" t="s">
        <v>790</v>
      </c>
      <c r="E5" s="10"/>
      <c r="F5" s="10"/>
      <c r="G5" s="10"/>
      <c r="H5" s="10"/>
      <c r="I5" s="10"/>
      <c r="J5" s="10"/>
      <c r="K5" s="10"/>
      <c r="L5" s="10"/>
      <c r="M5" s="10"/>
    </row>
    <row r="6" ht="14.25" spans="1:13">
      <c r="A6" s="6"/>
      <c r="B6" s="7" t="s">
        <v>568</v>
      </c>
      <c r="C6" s="8"/>
      <c r="D6" s="9" t="s">
        <v>645</v>
      </c>
      <c r="E6" s="10"/>
      <c r="F6" s="10"/>
      <c r="G6" s="10"/>
      <c r="H6" s="10"/>
      <c r="I6" s="10"/>
      <c r="J6" s="10"/>
      <c r="K6" s="10"/>
      <c r="L6" s="10"/>
      <c r="M6" s="10"/>
    </row>
    <row r="7" ht="14.25" customHeight="1" spans="1:13">
      <c r="A7" s="6"/>
      <c r="B7" s="7" t="s">
        <v>672</v>
      </c>
      <c r="C7" s="8"/>
      <c r="D7" s="11" t="s">
        <v>501</v>
      </c>
      <c r="E7" s="12"/>
      <c r="F7" s="13"/>
      <c r="G7" s="10" t="s">
        <v>573</v>
      </c>
      <c r="H7" s="10"/>
      <c r="I7" s="10"/>
      <c r="J7" s="15" t="s">
        <v>574</v>
      </c>
      <c r="K7" s="15"/>
      <c r="L7" s="15"/>
      <c r="M7" s="15"/>
    </row>
    <row r="8" ht="14.25" customHeight="1" spans="1:13">
      <c r="A8" s="6"/>
      <c r="B8" s="7" t="s">
        <v>575</v>
      </c>
      <c r="C8" s="8"/>
      <c r="D8" s="9" t="s">
        <v>498</v>
      </c>
      <c r="E8" s="10"/>
      <c r="F8" s="10"/>
      <c r="G8" s="10" t="s">
        <v>504</v>
      </c>
      <c r="H8" s="10"/>
      <c r="I8" s="10"/>
      <c r="J8" s="9" t="s">
        <v>738</v>
      </c>
      <c r="K8" s="10"/>
      <c r="L8" s="10"/>
      <c r="M8" s="10"/>
    </row>
    <row r="9" ht="14.25" customHeight="1" spans="1:13">
      <c r="A9" s="6"/>
      <c r="B9" s="7" t="s">
        <v>675</v>
      </c>
      <c r="C9" s="8"/>
      <c r="D9" s="14" t="s">
        <v>579</v>
      </c>
      <c r="E9" s="14"/>
      <c r="F9" s="14"/>
      <c r="G9" s="15" t="s">
        <v>504</v>
      </c>
      <c r="H9" s="15"/>
      <c r="I9" s="15"/>
      <c r="J9" s="61">
        <v>13874077248</v>
      </c>
      <c r="K9" s="61"/>
      <c r="L9" s="61"/>
      <c r="M9" s="61"/>
    </row>
    <row r="10" ht="14.25" spans="1:13">
      <c r="A10" s="6"/>
      <c r="B10" s="7" t="s">
        <v>580</v>
      </c>
      <c r="C10" s="8"/>
      <c r="D10" s="9" t="s">
        <v>710</v>
      </c>
      <c r="E10" s="10"/>
      <c r="F10" s="10"/>
      <c r="G10" s="10"/>
      <c r="H10" s="10"/>
      <c r="I10" s="10"/>
      <c r="J10" s="10"/>
      <c r="K10" s="10"/>
      <c r="L10" s="10"/>
      <c r="M10" s="10"/>
    </row>
    <row r="11" ht="47.25" customHeight="1" spans="1:13">
      <c r="A11" s="6"/>
      <c r="B11" s="7" t="s">
        <v>582</v>
      </c>
      <c r="C11" s="8"/>
      <c r="D11" s="9" t="s">
        <v>791</v>
      </c>
      <c r="E11" s="10"/>
      <c r="F11" s="10"/>
      <c r="G11" s="10"/>
      <c r="H11" s="10"/>
      <c r="I11" s="10"/>
      <c r="J11" s="10"/>
      <c r="K11" s="10"/>
      <c r="L11" s="10"/>
      <c r="M11" s="10"/>
    </row>
    <row r="12" ht="24" customHeight="1" spans="1:13">
      <c r="A12" s="6"/>
      <c r="B12" s="7" t="s">
        <v>584</v>
      </c>
      <c r="C12" s="8"/>
      <c r="D12" s="9" t="s">
        <v>792</v>
      </c>
      <c r="E12" s="10"/>
      <c r="F12" s="10"/>
      <c r="G12" s="10"/>
      <c r="H12" s="10"/>
      <c r="I12" s="10"/>
      <c r="J12" s="10"/>
      <c r="K12" s="10"/>
      <c r="L12" s="10"/>
      <c r="M12" s="10"/>
    </row>
    <row r="13" ht="14.25" spans="1:13">
      <c r="A13" s="6" t="s">
        <v>585</v>
      </c>
      <c r="B13" s="16" t="s">
        <v>586</v>
      </c>
      <c r="C13" s="17"/>
      <c r="D13" s="18" t="s">
        <v>587</v>
      </c>
      <c r="E13" s="18"/>
      <c r="F13" s="18" t="s">
        <v>588</v>
      </c>
      <c r="G13" s="18"/>
      <c r="H13" s="18"/>
      <c r="I13" s="18"/>
      <c r="J13" s="18" t="s">
        <v>589</v>
      </c>
      <c r="K13" s="18"/>
      <c r="L13" s="18"/>
      <c r="M13" s="18"/>
    </row>
    <row r="14" ht="14.25" spans="1:13">
      <c r="A14" s="6"/>
      <c r="B14" s="19"/>
      <c r="C14" s="20"/>
      <c r="D14" s="10" t="s">
        <v>590</v>
      </c>
      <c r="E14" s="10"/>
      <c r="F14" s="21"/>
      <c r="G14" s="10"/>
      <c r="H14" s="10"/>
      <c r="I14" s="10"/>
      <c r="J14" s="21">
        <v>100</v>
      </c>
      <c r="K14" s="10"/>
      <c r="L14" s="10"/>
      <c r="M14" s="10"/>
    </row>
    <row r="15" ht="14.25" spans="1:13">
      <c r="A15" s="6"/>
      <c r="B15" s="19"/>
      <c r="C15" s="20"/>
      <c r="D15" s="10" t="s">
        <v>591</v>
      </c>
      <c r="E15" s="10"/>
      <c r="F15" s="21"/>
      <c r="G15" s="10"/>
      <c r="H15" s="10"/>
      <c r="I15" s="10"/>
      <c r="J15" s="21">
        <v>100</v>
      </c>
      <c r="K15" s="10"/>
      <c r="L15" s="10"/>
      <c r="M15" s="10"/>
    </row>
    <row r="16" ht="14.25" spans="1:13">
      <c r="A16" s="6"/>
      <c r="B16" s="19"/>
      <c r="C16" s="20"/>
      <c r="D16" s="10" t="s">
        <v>592</v>
      </c>
      <c r="E16" s="10"/>
      <c r="F16" s="21"/>
      <c r="G16" s="10"/>
      <c r="H16" s="10"/>
      <c r="I16" s="10"/>
      <c r="J16" s="21"/>
      <c r="K16" s="10"/>
      <c r="L16" s="10"/>
      <c r="M16" s="10"/>
    </row>
    <row r="17" ht="14.25" spans="1:13">
      <c r="A17" s="6"/>
      <c r="B17" s="19"/>
      <c r="C17" s="20"/>
      <c r="D17" s="10" t="s">
        <v>593</v>
      </c>
      <c r="E17" s="10"/>
      <c r="F17" s="21"/>
      <c r="G17" s="10"/>
      <c r="H17" s="10"/>
      <c r="I17" s="10"/>
      <c r="J17" s="21"/>
      <c r="K17" s="10"/>
      <c r="L17" s="10"/>
      <c r="M17" s="10"/>
    </row>
    <row r="18" ht="14.25" spans="1:13">
      <c r="A18" s="6"/>
      <c r="B18" s="22"/>
      <c r="C18" s="23"/>
      <c r="D18" s="10" t="s">
        <v>594</v>
      </c>
      <c r="E18" s="10"/>
      <c r="F18" s="21"/>
      <c r="G18" s="10"/>
      <c r="H18" s="10"/>
      <c r="I18" s="10"/>
      <c r="J18" s="21"/>
      <c r="K18" s="10"/>
      <c r="L18" s="10"/>
      <c r="M18" s="10"/>
    </row>
    <row r="19" ht="14.25" spans="1:13">
      <c r="A19" s="6"/>
      <c r="B19" s="16" t="s">
        <v>595</v>
      </c>
      <c r="C19" s="17"/>
      <c r="D19" s="10" t="s">
        <v>587</v>
      </c>
      <c r="E19" s="10"/>
      <c r="F19" s="24" t="s">
        <v>596</v>
      </c>
      <c r="G19" s="24"/>
      <c r="H19" s="24"/>
      <c r="I19" s="24" t="s">
        <v>597</v>
      </c>
      <c r="J19" s="24"/>
      <c r="K19" s="24"/>
      <c r="L19" s="24" t="s">
        <v>598</v>
      </c>
      <c r="M19" s="24"/>
    </row>
    <row r="20" ht="14.25" spans="1:13">
      <c r="A20" s="6"/>
      <c r="B20" s="19"/>
      <c r="C20" s="20"/>
      <c r="D20" s="10" t="s">
        <v>590</v>
      </c>
      <c r="E20" s="10"/>
      <c r="F20" s="25"/>
      <c r="G20" s="25"/>
      <c r="H20" s="25"/>
      <c r="I20" s="10">
        <v>100</v>
      </c>
      <c r="J20" s="10"/>
      <c r="K20" s="10"/>
      <c r="L20" s="25"/>
      <c r="M20" s="25"/>
    </row>
    <row r="21" ht="14.25" spans="1:13">
      <c r="A21" s="6"/>
      <c r="B21" s="19"/>
      <c r="C21" s="20"/>
      <c r="D21" s="26" t="s">
        <v>599</v>
      </c>
      <c r="E21" s="27"/>
      <c r="F21" s="25"/>
      <c r="G21" s="25"/>
      <c r="H21" s="25"/>
      <c r="I21" s="10">
        <v>60</v>
      </c>
      <c r="J21" s="10"/>
      <c r="K21" s="10"/>
      <c r="L21" s="25"/>
      <c r="M21" s="25"/>
    </row>
    <row r="22" ht="14.25" spans="1:13">
      <c r="A22" s="6"/>
      <c r="B22" s="19"/>
      <c r="C22" s="20"/>
      <c r="D22" s="28" t="s">
        <v>600</v>
      </c>
      <c r="E22" s="28"/>
      <c r="F22" s="25"/>
      <c r="G22" s="25"/>
      <c r="H22" s="25"/>
      <c r="I22" s="10">
        <v>40</v>
      </c>
      <c r="J22" s="10"/>
      <c r="K22" s="10"/>
      <c r="L22" s="25"/>
      <c r="M22" s="25"/>
    </row>
    <row r="23" ht="14.25" spans="1:13">
      <c r="A23" s="6"/>
      <c r="B23" s="19"/>
      <c r="C23" s="20"/>
      <c r="D23" s="25">
        <v>3</v>
      </c>
      <c r="E23" s="25"/>
      <c r="F23" s="10"/>
      <c r="G23" s="10"/>
      <c r="H23" s="10"/>
      <c r="I23" s="10"/>
      <c r="J23" s="10"/>
      <c r="K23" s="10"/>
      <c r="L23" s="10"/>
      <c r="M23" s="10"/>
    </row>
    <row r="24" ht="14.25" spans="1:13">
      <c r="A24" s="6"/>
      <c r="B24" s="22"/>
      <c r="C24" s="23"/>
      <c r="D24" s="25" t="s">
        <v>682</v>
      </c>
      <c r="E24" s="25"/>
      <c r="F24" s="25"/>
      <c r="G24" s="25"/>
      <c r="H24" s="25"/>
      <c r="I24" s="25"/>
      <c r="J24" s="25"/>
      <c r="K24" s="25"/>
      <c r="L24" s="25"/>
      <c r="M24" s="25"/>
    </row>
    <row r="25" ht="118.5" customHeight="1" spans="1:13">
      <c r="A25" s="29" t="s">
        <v>601</v>
      </c>
      <c r="B25" s="29"/>
      <c r="C25" s="29"/>
      <c r="D25" s="15" t="s">
        <v>602</v>
      </c>
      <c r="E25" s="15"/>
      <c r="F25" s="15"/>
      <c r="G25" s="15"/>
      <c r="H25" s="15"/>
      <c r="I25" s="15"/>
      <c r="J25" s="15"/>
      <c r="K25" s="15"/>
      <c r="L25" s="15"/>
      <c r="M25" s="15"/>
    </row>
    <row r="26" ht="27" customHeight="1" spans="1:13">
      <c r="A26" s="30" t="s">
        <v>603</v>
      </c>
      <c r="B26" s="31"/>
      <c r="C26" s="32" t="s">
        <v>604</v>
      </c>
      <c r="D26" s="32"/>
      <c r="E26" s="32"/>
      <c r="F26" s="32"/>
      <c r="G26" s="32"/>
      <c r="H26" s="18" t="s">
        <v>605</v>
      </c>
      <c r="I26" s="18"/>
      <c r="J26" s="18"/>
      <c r="K26" s="18" t="s">
        <v>606</v>
      </c>
      <c r="L26" s="18"/>
      <c r="M26" s="18"/>
    </row>
    <row r="27" ht="23.25" customHeight="1" spans="1:13">
      <c r="A27" s="33"/>
      <c r="B27" s="34"/>
      <c r="C27" s="35" t="s">
        <v>790</v>
      </c>
      <c r="D27" s="36"/>
      <c r="E27" s="36"/>
      <c r="F27" s="36"/>
      <c r="G27" s="37"/>
      <c r="H27" s="38">
        <v>44562</v>
      </c>
      <c r="I27" s="62"/>
      <c r="J27" s="63"/>
      <c r="K27" s="38">
        <v>44926</v>
      </c>
      <c r="L27" s="62"/>
      <c r="M27" s="63"/>
    </row>
    <row r="28" ht="13.5" customHeight="1" spans="1:13">
      <c r="A28" s="33"/>
      <c r="B28" s="34"/>
      <c r="C28" s="39"/>
      <c r="D28" s="40"/>
      <c r="E28" s="40"/>
      <c r="F28" s="40"/>
      <c r="G28" s="41"/>
      <c r="H28" s="42"/>
      <c r="I28" s="64"/>
      <c r="J28" s="65"/>
      <c r="K28" s="42"/>
      <c r="L28" s="64"/>
      <c r="M28" s="65"/>
    </row>
    <row r="29" ht="9.75" customHeight="1" spans="1:13">
      <c r="A29" s="33"/>
      <c r="B29" s="34"/>
      <c r="C29" s="43"/>
      <c r="D29" s="44"/>
      <c r="E29" s="44"/>
      <c r="F29" s="44"/>
      <c r="G29" s="45"/>
      <c r="H29" s="46"/>
      <c r="I29" s="66"/>
      <c r="J29" s="67"/>
      <c r="K29" s="46"/>
      <c r="L29" s="66"/>
      <c r="M29" s="67"/>
    </row>
    <row r="30" ht="41.25" customHeight="1" spans="1:13">
      <c r="A30" s="47" t="s">
        <v>607</v>
      </c>
      <c r="B30" s="48" t="s">
        <v>608</v>
      </c>
      <c r="C30" s="9" t="s">
        <v>793</v>
      </c>
      <c r="D30" s="10"/>
      <c r="E30" s="10"/>
      <c r="F30" s="10"/>
      <c r="G30" s="10"/>
      <c r="H30" s="10"/>
      <c r="I30" s="10"/>
      <c r="J30" s="10"/>
      <c r="K30" s="10"/>
      <c r="L30" s="10"/>
      <c r="M30" s="10"/>
    </row>
    <row r="31" ht="35.25" customHeight="1" spans="1:13">
      <c r="A31" s="49"/>
      <c r="B31" s="48" t="s">
        <v>610</v>
      </c>
      <c r="C31" s="9" t="s">
        <v>793</v>
      </c>
      <c r="D31" s="10"/>
      <c r="E31" s="10"/>
      <c r="F31" s="10"/>
      <c r="G31" s="10"/>
      <c r="H31" s="10"/>
      <c r="I31" s="10"/>
      <c r="J31" s="10"/>
      <c r="K31" s="10"/>
      <c r="L31" s="10"/>
      <c r="M31" s="10"/>
    </row>
    <row r="32" ht="23.25" customHeight="1" spans="1:13">
      <c r="A32" s="49"/>
      <c r="B32" s="50" t="s">
        <v>612</v>
      </c>
      <c r="C32" s="10" t="s">
        <v>525</v>
      </c>
      <c r="D32" s="10"/>
      <c r="E32" s="10" t="s">
        <v>526</v>
      </c>
      <c r="F32" s="10"/>
      <c r="G32" s="10"/>
      <c r="H32" s="10" t="s">
        <v>527</v>
      </c>
      <c r="I32" s="10"/>
      <c r="J32" s="10"/>
      <c r="K32" s="10"/>
      <c r="L32" s="10" t="s">
        <v>528</v>
      </c>
      <c r="M32" s="10"/>
    </row>
    <row r="33" ht="42.75" customHeight="1" spans="1:13">
      <c r="A33" s="49"/>
      <c r="B33" s="51"/>
      <c r="C33" s="10" t="s">
        <v>688</v>
      </c>
      <c r="D33" s="10"/>
      <c r="E33" s="10" t="s">
        <v>530</v>
      </c>
      <c r="F33" s="10"/>
      <c r="G33" s="10"/>
      <c r="H33" s="52" t="s">
        <v>651</v>
      </c>
      <c r="I33" s="52"/>
      <c r="J33" s="52"/>
      <c r="K33" s="52"/>
      <c r="L33" s="68" t="s">
        <v>794</v>
      </c>
      <c r="M33" s="68"/>
    </row>
    <row r="34" ht="53.25" customHeight="1" spans="1:13">
      <c r="A34" s="49"/>
      <c r="B34" s="51"/>
      <c r="C34" s="10"/>
      <c r="D34" s="10"/>
      <c r="E34" s="10" t="s">
        <v>533</v>
      </c>
      <c r="F34" s="10"/>
      <c r="G34" s="10"/>
      <c r="H34" s="52" t="s">
        <v>615</v>
      </c>
      <c r="I34" s="52"/>
      <c r="J34" s="52"/>
      <c r="K34" s="52"/>
      <c r="L34" s="68" t="s">
        <v>795</v>
      </c>
      <c r="M34" s="68"/>
    </row>
    <row r="35" ht="54" customHeight="1" spans="1:13">
      <c r="A35" s="49"/>
      <c r="B35" s="51"/>
      <c r="C35" s="10"/>
      <c r="D35" s="10"/>
      <c r="E35" s="10" t="s">
        <v>536</v>
      </c>
      <c r="F35" s="10"/>
      <c r="G35" s="10"/>
      <c r="H35" s="52" t="s">
        <v>617</v>
      </c>
      <c r="I35" s="52"/>
      <c r="J35" s="52"/>
      <c r="K35" s="52"/>
      <c r="L35" s="68" t="s">
        <v>775</v>
      </c>
      <c r="M35" s="68"/>
    </row>
    <row r="36" ht="23.25" customHeight="1" spans="1:13">
      <c r="A36" s="49"/>
      <c r="B36" s="51"/>
      <c r="C36" s="10"/>
      <c r="D36" s="10"/>
      <c r="E36" s="16" t="s">
        <v>539</v>
      </c>
      <c r="F36" s="53"/>
      <c r="G36" s="17"/>
      <c r="H36" s="54" t="s">
        <v>618</v>
      </c>
      <c r="I36" s="54"/>
      <c r="J36" s="54"/>
      <c r="K36" s="54"/>
      <c r="L36" s="69" t="s">
        <v>786</v>
      </c>
      <c r="M36" s="69"/>
    </row>
    <row r="37" ht="20.25" customHeight="1" spans="1:13">
      <c r="A37" s="49"/>
      <c r="B37" s="51"/>
      <c r="C37" s="10"/>
      <c r="D37" s="10"/>
      <c r="E37" s="22"/>
      <c r="F37" s="4"/>
      <c r="G37" s="23"/>
      <c r="H37" s="54"/>
      <c r="I37" s="54"/>
      <c r="J37" s="54"/>
      <c r="K37" s="54"/>
      <c r="L37" s="69"/>
      <c r="M37" s="69"/>
    </row>
    <row r="38" ht="23.25" customHeight="1" spans="1:13">
      <c r="A38" s="49"/>
      <c r="B38" s="51"/>
      <c r="C38" s="10" t="s">
        <v>525</v>
      </c>
      <c r="D38" s="10"/>
      <c r="E38" s="10" t="s">
        <v>526</v>
      </c>
      <c r="F38" s="10"/>
      <c r="G38" s="10"/>
      <c r="H38" s="10" t="s">
        <v>527</v>
      </c>
      <c r="I38" s="10"/>
      <c r="J38" s="10"/>
      <c r="K38" s="10"/>
      <c r="L38" s="10" t="s">
        <v>528</v>
      </c>
      <c r="M38" s="10"/>
    </row>
    <row r="39" ht="47.25" customHeight="1" spans="1:13">
      <c r="A39" s="49"/>
      <c r="B39" s="51"/>
      <c r="C39" s="10" t="s">
        <v>688</v>
      </c>
      <c r="D39" s="10"/>
      <c r="E39" s="10" t="s">
        <v>543</v>
      </c>
      <c r="F39" s="10"/>
      <c r="G39" s="10"/>
      <c r="H39" s="52" t="s">
        <v>656</v>
      </c>
      <c r="I39" s="52"/>
      <c r="J39" s="52"/>
      <c r="K39" s="52"/>
      <c r="L39" s="68" t="s">
        <v>777</v>
      </c>
      <c r="M39" s="68"/>
    </row>
    <row r="40" ht="49.5" customHeight="1" spans="1:13">
      <c r="A40" s="49"/>
      <c r="B40" s="51"/>
      <c r="C40" s="10"/>
      <c r="D40" s="10"/>
      <c r="E40" s="10" t="s">
        <v>546</v>
      </c>
      <c r="F40" s="10"/>
      <c r="G40" s="10"/>
      <c r="H40" s="52" t="s">
        <v>658</v>
      </c>
      <c r="I40" s="52"/>
      <c r="J40" s="52"/>
      <c r="K40" s="52"/>
      <c r="L40" s="68" t="s">
        <v>796</v>
      </c>
      <c r="M40" s="68"/>
    </row>
    <row r="41" ht="59.25" customHeight="1" spans="1:13">
      <c r="A41" s="49"/>
      <c r="B41" s="51"/>
      <c r="C41" s="10"/>
      <c r="D41" s="10"/>
      <c r="E41" s="10" t="s">
        <v>549</v>
      </c>
      <c r="F41" s="10"/>
      <c r="G41" s="10"/>
      <c r="H41" s="52" t="s">
        <v>734</v>
      </c>
      <c r="I41" s="52"/>
      <c r="J41" s="52"/>
      <c r="K41" s="52"/>
      <c r="L41" s="68" t="s">
        <v>779</v>
      </c>
      <c r="M41" s="68"/>
    </row>
    <row r="42" ht="30" customHeight="1" spans="1:13">
      <c r="A42" s="49"/>
      <c r="B42" s="51"/>
      <c r="C42" s="10"/>
      <c r="D42" s="10"/>
      <c r="E42" s="10" t="s">
        <v>551</v>
      </c>
      <c r="F42" s="10"/>
      <c r="G42" s="10"/>
      <c r="H42" s="52" t="s">
        <v>662</v>
      </c>
      <c r="I42" s="52"/>
      <c r="J42" s="52"/>
      <c r="K42" s="52"/>
      <c r="L42" s="68" t="s">
        <v>780</v>
      </c>
      <c r="M42" s="68"/>
    </row>
    <row r="43" ht="32.25" customHeight="1" spans="1:13">
      <c r="A43" s="49"/>
      <c r="B43" s="51"/>
      <c r="C43" s="10"/>
      <c r="D43" s="10"/>
      <c r="E43" s="16" t="s">
        <v>554</v>
      </c>
      <c r="F43" s="53"/>
      <c r="G43" s="17"/>
      <c r="H43" s="54" t="s">
        <v>626</v>
      </c>
      <c r="I43" s="54"/>
      <c r="J43" s="54"/>
      <c r="K43" s="54"/>
      <c r="L43" s="69" t="s">
        <v>664</v>
      </c>
      <c r="M43" s="69"/>
    </row>
    <row r="44" ht="13.5" customHeight="1" spans="1:13">
      <c r="A44" s="49"/>
      <c r="B44" s="51"/>
      <c r="C44" s="10"/>
      <c r="D44" s="10"/>
      <c r="E44" s="22"/>
      <c r="F44" s="4"/>
      <c r="G44" s="23"/>
      <c r="H44" s="54"/>
      <c r="I44" s="54"/>
      <c r="J44" s="54"/>
      <c r="K44" s="54"/>
      <c r="L44" s="69"/>
      <c r="M44" s="69"/>
    </row>
    <row r="45" ht="33.75" customHeight="1" spans="1:13">
      <c r="A45" s="29" t="s">
        <v>628</v>
      </c>
      <c r="B45" s="29"/>
      <c r="C45" s="29"/>
      <c r="D45" s="55" t="s">
        <v>742</v>
      </c>
      <c r="E45" s="56"/>
      <c r="F45" s="56"/>
      <c r="G45" s="56"/>
      <c r="H45" s="56"/>
      <c r="I45" s="56"/>
      <c r="J45" s="56"/>
      <c r="K45" s="56"/>
      <c r="L45" s="56"/>
      <c r="M45" s="8"/>
    </row>
    <row r="46" ht="66.75" customHeight="1" spans="1:13">
      <c r="A46" s="29" t="s">
        <v>665</v>
      </c>
      <c r="B46" s="29"/>
      <c r="C46" s="29"/>
      <c r="D46" s="57" t="s">
        <v>666</v>
      </c>
      <c r="E46" s="58"/>
      <c r="F46" s="58"/>
      <c r="G46" s="58"/>
      <c r="H46" s="58"/>
      <c r="I46" s="58"/>
      <c r="J46" s="58"/>
      <c r="K46" s="58"/>
      <c r="L46" s="58"/>
      <c r="M46" s="70"/>
    </row>
  </sheetData>
  <mergeCells count="126">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9:C24"/>
    <mergeCell ref="B13:C18"/>
    <mergeCell ref="A26:B29"/>
    <mergeCell ref="C27:G29"/>
    <mergeCell ref="H27:J29"/>
    <mergeCell ref="K27:M29"/>
    <mergeCell ref="C33:D37"/>
    <mergeCell ref="E36:G37"/>
    <mergeCell ref="H36:K37"/>
    <mergeCell ref="L36:M37"/>
    <mergeCell ref="E43:G44"/>
    <mergeCell ref="H43:K44"/>
    <mergeCell ref="L43:M44"/>
    <mergeCell ref="C39:D44"/>
  </mergeCells>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40</vt:i4>
      </vt:variant>
    </vt:vector>
  </HeadingPairs>
  <TitlesOfParts>
    <vt:vector size="40"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“一窗办事”平台</vt:lpstr>
      <vt:lpstr>城镇历史存量</vt:lpstr>
      <vt:lpstr>不动产证书使用管理费用</vt:lpstr>
      <vt:lpstr>村庄规划编制</vt:lpstr>
      <vt:lpstr>社会垫资指挥部</vt:lpstr>
      <vt:lpstr>三调</vt:lpstr>
      <vt:lpstr>房地一体</vt:lpstr>
      <vt:lpstr>基本农田补划</vt:lpstr>
      <vt:lpstr>耕地保护一张图编制</vt:lpstr>
      <vt:lpstr>控建拆违</vt:lpstr>
      <vt:lpstr>土地储备</vt:lpstr>
      <vt:lpstr>地质灾害</vt:lpstr>
      <vt:lpstr>城镇开发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WPS_1655195845</cp:lastModifiedBy>
  <dcterms:created xsi:type="dcterms:W3CDTF">2017-09-19T01:54:00Z</dcterms:created>
  <cp:lastPrinted>2021-11-18T09:08:00Z</cp:lastPrinted>
  <dcterms:modified xsi:type="dcterms:W3CDTF">2023-09-11T13:53:03Z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4894B6B0F82B4F00B3F88888A7631C0C</vt:lpwstr>
  </property>
  <property fmtid="{D5CDD505-2E9C-101B-9397-08002B2CF9AE}" pid="4" name="KSOProductBuildVer">
    <vt:lpwstr>2052-12.1.0.15358</vt:lpwstr>
  </property>
</Properties>
</file>